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21 Byron" sheetId="1" r:id="rId4"/>
  </sheets>
</workbook>
</file>

<file path=xl/comments1.xml><?xml version="1.0" encoding="utf-8"?>
<comments xmlns="http://schemas.openxmlformats.org/spreadsheetml/2006/main">
  <authors>
    <author>Mike</author>
  </authors>
  <commentList>
    <comment ref="G37" authorId="0">
      <text>
        <r>
          <rPr>
            <sz val="11"/>
            <color indexed="8"/>
            <rFont val="Helvetica Neue"/>
          </rPr>
          <t>Mike:
Spinnakar added</t>
        </r>
      </text>
    </comment>
    <comment ref="O37" authorId="0">
      <text>
        <r>
          <rPr>
            <sz val="11"/>
            <color indexed="8"/>
            <rFont val="Helvetica Neue"/>
          </rPr>
          <t>Mike:
As advised by Byron on e-mail excl. Spinnikar</t>
        </r>
      </text>
    </comment>
    <comment ref="O45" authorId="0">
      <text>
        <r>
          <rPr>
            <sz val="11"/>
            <color indexed="8"/>
            <rFont val="Helvetica Neue"/>
          </rPr>
          <t>Mike:
If bilge keel then 1199</t>
        </r>
      </text>
    </comment>
  </commentList>
</comments>
</file>

<file path=xl/sharedStrings.xml><?xml version="1.0" encoding="utf-8"?>
<sst xmlns="http://schemas.openxmlformats.org/spreadsheetml/2006/main" uniqueCount="143">
  <si>
    <t>GYC Club Byron Numbers 2023</t>
  </si>
  <si>
    <t>Updated:</t>
  </si>
  <si>
    <t>by Stefan Oloffs</t>
  </si>
  <si>
    <t>Base</t>
  </si>
  <si>
    <t>Spinnaker</t>
  </si>
  <si>
    <t>GYC</t>
  </si>
  <si>
    <t>2023 GYC</t>
  </si>
  <si>
    <t>Byron Official</t>
  </si>
  <si>
    <t>Boat Name</t>
  </si>
  <si>
    <t>Class / type</t>
  </si>
  <si>
    <t>Standard Specifications</t>
  </si>
  <si>
    <t>Modified</t>
  </si>
  <si>
    <t>Handicap</t>
  </si>
  <si>
    <t>Adjustment</t>
  </si>
  <si>
    <t>Adj.</t>
  </si>
  <si>
    <t>checked on website 22 January 2023</t>
  </si>
  <si>
    <t>LOA</t>
  </si>
  <si>
    <t>Keel</t>
  </si>
  <si>
    <t>Engine</t>
  </si>
  <si>
    <t>Boat</t>
  </si>
  <si>
    <t>Number</t>
  </si>
  <si>
    <t>Y/N</t>
  </si>
  <si>
    <t>Var.</t>
  </si>
  <si>
    <t>Altair</t>
  </si>
  <si>
    <t>Jaguar 27</t>
  </si>
  <si>
    <t>f</t>
  </si>
  <si>
    <t>IB</t>
  </si>
  <si>
    <t>Y</t>
  </si>
  <si>
    <t>N</t>
  </si>
  <si>
    <t>ib</t>
  </si>
  <si>
    <t>Amity</t>
  </si>
  <si>
    <t>Concrete Smack (Tyrell &amp; Young?)</t>
  </si>
  <si>
    <t>awaiting confirmation 01 July 2022</t>
  </si>
  <si>
    <t>Ariadne</t>
  </si>
  <si>
    <t>Westerly Renown</t>
  </si>
  <si>
    <t>IB3</t>
  </si>
  <si>
    <t>ibf</t>
  </si>
  <si>
    <t>Ahoy Keelboat</t>
  </si>
  <si>
    <t xml:space="preserve">Beneteau First 7.5 </t>
  </si>
  <si>
    <t>OB</t>
  </si>
  <si>
    <t>L</t>
  </si>
  <si>
    <t>Ob</t>
  </si>
  <si>
    <t>Battelo</t>
  </si>
  <si>
    <t>Vivacity 650</t>
  </si>
  <si>
    <t>Beowulf</t>
  </si>
  <si>
    <t>Jaguar 25</t>
  </si>
  <si>
    <t>1088</t>
  </si>
  <si>
    <t>Blue Moon</t>
  </si>
  <si>
    <t>Cleaver</t>
  </si>
  <si>
    <t>?</t>
  </si>
  <si>
    <t>Capella</t>
  </si>
  <si>
    <t>Hillyard 9 Tonner</t>
  </si>
  <si>
    <t>Capricorn</t>
  </si>
  <si>
    <t>McGreggor 26</t>
  </si>
  <si>
    <t>d</t>
  </si>
  <si>
    <t>ob</t>
  </si>
  <si>
    <t>Caroline V</t>
  </si>
  <si>
    <t>Carter 30</t>
  </si>
  <si>
    <t>IBF</t>
  </si>
  <si>
    <t>Cerf</t>
  </si>
  <si>
    <t>Contention 33</t>
  </si>
  <si>
    <t>Cockle</t>
  </si>
  <si>
    <t>Westerly 22</t>
  </si>
  <si>
    <t>3kf</t>
  </si>
  <si>
    <t>Courage 1</t>
  </si>
  <si>
    <t>Galion 22</t>
  </si>
  <si>
    <t>Danera 2</t>
  </si>
  <si>
    <t>Didi 26</t>
  </si>
  <si>
    <t>Demon of Arun</t>
  </si>
  <si>
    <t>Seawolf 26</t>
  </si>
  <si>
    <t>IB2</t>
  </si>
  <si>
    <t>Eos the Dawn</t>
  </si>
  <si>
    <t>Macwester 27</t>
  </si>
  <si>
    <t>2k</t>
  </si>
  <si>
    <t>ib2</t>
  </si>
  <si>
    <t>Festina Lente</t>
  </si>
  <si>
    <t>Limbo 6.6</t>
  </si>
  <si>
    <t>s</t>
  </si>
  <si>
    <t>Freedom ll</t>
  </si>
  <si>
    <t>Westerly Centaur</t>
  </si>
  <si>
    <t>Freya of Colne</t>
  </si>
  <si>
    <t>Macwester 28</t>
  </si>
  <si>
    <t>Lady of Leisure</t>
  </si>
  <si>
    <t>Leisure 20</t>
  </si>
  <si>
    <t>Lêna</t>
  </si>
  <si>
    <t>Cutlass 27</t>
  </si>
  <si>
    <t>Lili</t>
  </si>
  <si>
    <t>Heard 23</t>
  </si>
  <si>
    <t>Limbo Warrior</t>
  </si>
  <si>
    <t>Mary Reeve</t>
  </si>
  <si>
    <t>Trident 24 fin</t>
  </si>
  <si>
    <t>ff</t>
  </si>
  <si>
    <t>Maybetu</t>
  </si>
  <si>
    <t>Anderson 22</t>
  </si>
  <si>
    <t>Mesečina</t>
  </si>
  <si>
    <t>Rustler 31</t>
  </si>
  <si>
    <t>1029</t>
  </si>
  <si>
    <t>Naiad</t>
  </si>
  <si>
    <t>Hunter Medina 20</t>
  </si>
  <si>
    <t>d.</t>
  </si>
  <si>
    <t>Onward of Ito</t>
  </si>
  <si>
    <t>Itchen Ferry</t>
  </si>
  <si>
    <t>ib3</t>
  </si>
  <si>
    <t>Pippin</t>
  </si>
  <si>
    <t>Ro An Mor</t>
  </si>
  <si>
    <t>Falmouth Workboat</t>
  </si>
  <si>
    <t>—</t>
  </si>
  <si>
    <t>Rosebud</t>
  </si>
  <si>
    <t>Falmouth Quay Punt</t>
  </si>
  <si>
    <t>Shuda</t>
  </si>
  <si>
    <t>Bowman 26</t>
  </si>
  <si>
    <t>Sophie</t>
  </si>
  <si>
    <t>Weston 8500</t>
  </si>
  <si>
    <t>l</t>
  </si>
  <si>
    <t>Surprise II</t>
  </si>
  <si>
    <t>Tabitha</t>
  </si>
  <si>
    <t>Snapdragon 21</t>
  </si>
  <si>
    <t>1140</t>
  </si>
  <si>
    <t>Awaiting confirmation 18 May 2023</t>
  </si>
  <si>
    <t>Tallulah</t>
  </si>
  <si>
    <t>YM Mouette</t>
  </si>
  <si>
    <t>Thunder</t>
  </si>
  <si>
    <t>fbd.</t>
  </si>
  <si>
    <t>Totoro</t>
  </si>
  <si>
    <t>Lavranos 37</t>
  </si>
  <si>
    <t>907</t>
  </si>
  <si>
    <t>confirmed 25/11/2022</t>
  </si>
  <si>
    <t>Våga</t>
  </si>
  <si>
    <t>Fisksätra Havsfidra</t>
  </si>
  <si>
    <t>Wanderer</t>
  </si>
  <si>
    <t>Corribee 21</t>
  </si>
  <si>
    <t>ft</t>
  </si>
  <si>
    <t>Waterwing</t>
  </si>
  <si>
    <t>Wing 25</t>
  </si>
  <si>
    <t>Windsong</t>
  </si>
  <si>
    <t>Pandora Mk 1</t>
  </si>
  <si>
    <t>WitchHazel</t>
  </si>
  <si>
    <t>YM Senior</t>
  </si>
  <si>
    <t>Zeste</t>
  </si>
  <si>
    <t>Southerly 115</t>
  </si>
  <si>
    <r>
      <rPr>
        <sz val="12"/>
        <color indexed="12"/>
        <rFont val="Helvetica"/>
      </rPr>
      <t xml:space="preserve">Elapsed time x 1000 ÷ Rating = corrected time </t>
    </r>
  </si>
  <si>
    <t>Keel: f :fin, ff :flared fin, fb :fin ballasted(lowCofG), b :bulb, w :wing, 2k :bilge, 3k :trikeel, s :swing keel, bb :bilge boards, d :drop keel, d. :drop keel mechanically restrained down when racing (also s. fbd. etc), L :long, 2h 3h :multihull (refer to Boat Keels for more detail).</t>
  </si>
  <si>
    <t>Engine/propeller: non :no engine, ob :outboard, obf :outboard within hull and fixed down, ibf :inboard +folding prop. ib2 :ib +2 fixed bladed prop. ib3 :ib +3 fixed bladed or more.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</si>
</sst>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dd/mm/yyyy hh:mm:ss"/>
    <numFmt numFmtId="60" formatCode="dd&quot; &quot;mmmm&quot; &quot;yyyy"/>
    <numFmt numFmtId="61" formatCode="&quot;+&quot;0&quot; &quot;;&quot;-&quot;0&quot; &quot;"/>
  </numFmts>
  <fonts count="20">
    <font>
      <sz val="11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6"/>
      <color indexed="8"/>
      <name val="Helvetica"/>
    </font>
    <font>
      <b val="1"/>
      <sz val="12"/>
      <color indexed="8"/>
      <name val="Arial"/>
    </font>
    <font>
      <b val="1"/>
      <sz val="12"/>
      <color indexed="8"/>
      <name val="Helvetica"/>
    </font>
    <font>
      <b val="1"/>
      <sz val="12"/>
      <color indexed="11"/>
      <name val="Helvetica"/>
    </font>
    <font>
      <b val="1"/>
      <sz val="10"/>
      <color indexed="8"/>
      <name val="Arial"/>
    </font>
    <font>
      <sz val="12"/>
      <color indexed="8"/>
      <name val="Helvetica"/>
    </font>
    <font>
      <b val="1"/>
      <sz val="12"/>
      <color indexed="12"/>
      <name val="Helvetica"/>
    </font>
    <font>
      <b val="1"/>
      <i val="1"/>
      <sz val="10"/>
      <color indexed="8"/>
      <name val="Arial"/>
    </font>
    <font>
      <sz val="12"/>
      <color indexed="8"/>
      <name val="Arial1"/>
    </font>
    <font>
      <sz val="11"/>
      <color indexed="8"/>
      <name val="Helvetica Neue"/>
    </font>
    <font>
      <b val="1"/>
      <i val="1"/>
      <sz val="12"/>
      <color indexed="8"/>
      <name val="Helvetica"/>
    </font>
    <font>
      <sz val="12"/>
      <color indexed="14"/>
      <name val="Helvetica"/>
    </font>
    <font>
      <i val="1"/>
      <sz val="12"/>
      <color indexed="8"/>
      <name val="Helvetica"/>
    </font>
    <font>
      <sz val="12"/>
      <color indexed="12"/>
      <name val="Helvetica"/>
    </font>
    <font>
      <b val="1"/>
      <i val="1"/>
      <sz val="12"/>
      <color indexed="11"/>
      <name val="Helvetica"/>
    </font>
    <font>
      <i val="1"/>
      <sz val="10"/>
      <color indexed="8"/>
      <name val="Arial"/>
    </font>
    <font>
      <sz val="12"/>
      <color indexed="11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1" fontId="4" fillId="2" borderId="1" applyNumberFormat="1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horizontal="center" vertical="bottom"/>
    </xf>
    <xf numFmtId="59" fontId="5" fillId="2" borderId="1" applyNumberFormat="1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/>
    </xf>
    <xf numFmtId="60" fontId="5" fillId="2" borderId="1" applyNumberFormat="1" applyFont="1" applyFill="1" applyBorder="1" applyAlignment="1" applyProtection="0">
      <alignment vertical="bottom"/>
    </xf>
    <xf numFmtId="60" fontId="5" fillId="2" borderId="2" applyNumberFormat="1" applyFont="1" applyFill="1" applyBorder="1" applyAlignment="1" applyProtection="0">
      <alignment vertical="bottom"/>
    </xf>
    <xf numFmtId="60" fontId="6" fillId="2" borderId="2" applyNumberFormat="1" applyFont="1" applyFill="1" applyBorder="1" applyAlignment="1" applyProtection="0">
      <alignment vertical="bottom"/>
    </xf>
    <xf numFmtId="60" fontId="7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5" fillId="2" borderId="2" applyNumberFormat="0" applyFont="1" applyFill="1" applyBorder="1" applyAlignment="1" applyProtection="0">
      <alignment horizontal="center" vertical="bottom"/>
    </xf>
    <xf numFmtId="0" fontId="8" fillId="2" borderId="2" applyNumberFormat="0" applyFont="1" applyFill="1" applyBorder="1" applyAlignment="1" applyProtection="0">
      <alignment vertical="bottom"/>
    </xf>
    <xf numFmtId="60" fontId="5" fillId="2" borderId="2" applyNumberFormat="1" applyFont="1" applyFill="1" applyBorder="1" applyAlignment="1" applyProtection="0">
      <alignment horizontal="center" vertical="bottom"/>
    </xf>
    <xf numFmtId="0" fontId="8" fillId="2" borderId="3" applyNumberFormat="0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horizontal="center" vertical="bottom"/>
    </xf>
    <xf numFmtId="60" fontId="7" fillId="2" borderId="4" applyNumberFormat="1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horizontal="center" vertical="bottom" wrapText="1"/>
    </xf>
    <xf numFmtId="49" fontId="9" fillId="2" borderId="4" applyNumberFormat="1" applyFont="1" applyFill="1" applyBorder="1" applyAlignment="1" applyProtection="0">
      <alignment horizontal="center" vertical="bottom"/>
    </xf>
    <xf numFmtId="60" fontId="10" fillId="2" borderId="5" applyNumberFormat="1" applyFont="1" applyFill="1" applyBorder="1" applyAlignment="1" applyProtection="0">
      <alignment horizontal="center" vertical="bottom"/>
    </xf>
    <xf numFmtId="49" fontId="5" fillId="2" borderId="6" applyNumberFormat="1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60" fontId="10" fillId="2" borderId="8" applyNumberFormat="1" applyFont="1" applyFill="1" applyBorder="1" applyAlignment="1" applyProtection="0">
      <alignment horizontal="center" vertical="bottom"/>
    </xf>
    <xf numFmtId="60" fontId="7" fillId="2" borderId="7" applyNumberFormat="1" applyFont="1" applyFill="1" applyBorder="1" applyAlignment="1" applyProtection="0">
      <alignment horizontal="center" vertical="bottom"/>
    </xf>
    <xf numFmtId="60" fontId="7" fillId="2" borderId="8" applyNumberFormat="1" applyFont="1" applyFill="1" applyBorder="1" applyAlignment="1" applyProtection="0">
      <alignment horizontal="center" vertical="bottom"/>
    </xf>
    <xf numFmtId="9" fontId="5" fillId="2" borderId="4" applyNumberFormat="1" applyFont="1" applyFill="1" applyBorder="1" applyAlignment="1" applyProtection="0">
      <alignment horizontal="center" vertical="bottom"/>
    </xf>
    <xf numFmtId="1" fontId="10" fillId="2" borderId="5" applyNumberFormat="1" applyFont="1" applyFill="1" applyBorder="1" applyAlignment="1" applyProtection="0">
      <alignment horizontal="center" vertical="bottom"/>
    </xf>
    <xf numFmtId="49" fontId="8" fillId="2" borderId="4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vertical="bottom"/>
    </xf>
    <xf numFmtId="1" fontId="8" fillId="2" borderId="4" applyNumberFormat="1" applyFont="1" applyFill="1" applyBorder="1" applyAlignment="1" applyProtection="0">
      <alignment horizontal="center" vertical="bottom"/>
    </xf>
    <xf numFmtId="49" fontId="8" fillId="2" borderId="4" applyNumberFormat="1" applyFont="1" applyFill="1" applyBorder="1" applyAlignment="1" applyProtection="0">
      <alignment horizontal="center" vertical="bottom"/>
    </xf>
    <xf numFmtId="1" fontId="5" fillId="2" borderId="4" applyNumberFormat="1" applyFont="1" applyFill="1" applyBorder="1" applyAlignment="1" applyProtection="0">
      <alignment horizontal="center" vertical="bottom"/>
    </xf>
    <xf numFmtId="61" fontId="8" fillId="2" borderId="4" applyNumberFormat="1" applyFont="1" applyFill="1" applyBorder="1" applyAlignment="1" applyProtection="0">
      <alignment horizontal="center" vertical="bottom"/>
    </xf>
    <xf numFmtId="1" fontId="9" fillId="2" borderId="4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8" fillId="2" borderId="4" applyNumberFormat="1" applyFont="1" applyFill="1" applyBorder="1" applyAlignment="1" applyProtection="0">
      <alignment horizontal="left" vertical="bottom"/>
    </xf>
    <xf numFmtId="49" fontId="5" fillId="2" borderId="4" applyNumberFormat="1" applyFont="1" applyFill="1" applyBorder="1" applyAlignment="1" applyProtection="0">
      <alignment horizontal="left" vertical="bottom"/>
    </xf>
    <xf numFmtId="49" fontId="11" fillId="2" borderId="4" applyNumberFormat="1" applyFont="1" applyFill="1" applyBorder="1" applyAlignment="1" applyProtection="0">
      <alignment horizontal="center" vertical="bottom"/>
    </xf>
    <xf numFmtId="1" fontId="5" fillId="2" borderId="4" applyNumberFormat="1" applyFont="1" applyFill="1" applyBorder="1" applyAlignment="1" applyProtection="0">
      <alignment vertical="bottom"/>
    </xf>
    <xf numFmtId="0" fontId="8" fillId="2" borderId="4" applyNumberFormat="0" applyFont="1" applyFill="1" applyBorder="1" applyAlignment="1" applyProtection="0">
      <alignment vertical="bottom"/>
    </xf>
    <xf numFmtId="49" fontId="8" fillId="2" borderId="4" applyNumberFormat="1" applyFont="1" applyFill="1" applyBorder="1" applyAlignment="1" applyProtection="0">
      <alignment horizontal="left" vertical="top" wrapText="1"/>
    </xf>
    <xf numFmtId="49" fontId="5" fillId="2" borderId="4" applyNumberFormat="1" applyFont="1" applyFill="1" applyBorder="1" applyAlignment="1" applyProtection="0">
      <alignment horizontal="left" vertical="bottom" readingOrder="1"/>
    </xf>
    <xf numFmtId="1" fontId="8" fillId="2" borderId="13" applyNumberFormat="1" applyFont="1" applyFill="1" applyBorder="1" applyAlignment="1" applyProtection="0">
      <alignment horizontal="center" vertical="bottom"/>
    </xf>
    <xf numFmtId="49" fontId="8" fillId="2" borderId="13" applyNumberFormat="1" applyFont="1" applyFill="1" applyBorder="1" applyAlignment="1" applyProtection="0">
      <alignment horizontal="center" vertical="bottom"/>
    </xf>
    <xf numFmtId="49" fontId="8" fillId="2" borderId="14" applyNumberFormat="1" applyFont="1" applyFill="1" applyBorder="1" applyAlignment="1" applyProtection="0">
      <alignment horizontal="left" vertical="bottom"/>
    </xf>
    <xf numFmtId="49" fontId="5" fillId="2" borderId="14" applyNumberFormat="1" applyFont="1" applyFill="1" applyBorder="1" applyAlignment="1" applyProtection="0">
      <alignment horizontal="left" vertical="bottom"/>
    </xf>
    <xf numFmtId="1" fontId="8" fillId="2" borderId="14" applyNumberFormat="1" applyFont="1" applyFill="1" applyBorder="1" applyAlignment="1" applyProtection="0">
      <alignment horizontal="center" vertical="bottom"/>
    </xf>
    <xf numFmtId="49" fontId="8" fillId="2" borderId="14" applyNumberFormat="1" applyFont="1" applyFill="1" applyBorder="1" applyAlignment="1" applyProtection="0">
      <alignment horizontal="center" vertical="bottom"/>
    </xf>
    <xf numFmtId="1" fontId="13" fillId="2" borderId="14" applyNumberFormat="1" applyFont="1" applyFill="1" applyBorder="1" applyAlignment="1" applyProtection="0">
      <alignment horizontal="right" vertical="bottom"/>
    </xf>
    <xf numFmtId="49" fontId="5" fillId="2" borderId="14" applyNumberFormat="1" applyFont="1" applyFill="1" applyBorder="1" applyAlignment="1" applyProtection="0">
      <alignment horizontal="center" vertical="bottom"/>
    </xf>
    <xf numFmtId="49" fontId="11" fillId="2" borderId="14" applyNumberFormat="1" applyFont="1" applyFill="1" applyBorder="1" applyAlignment="1" applyProtection="0">
      <alignment horizontal="center" vertical="bottom"/>
    </xf>
    <xf numFmtId="1" fontId="5" fillId="2" borderId="14" applyNumberFormat="1" applyFont="1" applyFill="1" applyBorder="1" applyAlignment="1" applyProtection="0">
      <alignment vertical="bottom"/>
    </xf>
    <xf numFmtId="0" fontId="8" fillId="2" borderId="14" applyNumberFormat="0" applyFont="1" applyFill="1" applyBorder="1" applyAlignment="1" applyProtection="0">
      <alignment vertical="bottom"/>
    </xf>
    <xf numFmtId="49" fontId="9" fillId="2" borderId="14" applyNumberFormat="1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49" fontId="8" fillId="2" borderId="1" applyNumberFormat="1" applyFont="1" applyFill="1" applyBorder="1" applyAlignment="1" applyProtection="0">
      <alignment horizontal="left" vertical="bottom"/>
    </xf>
    <xf numFmtId="0" fontId="8" fillId="2" borderId="1" applyNumberFormat="0" applyFont="1" applyFill="1" applyBorder="1" applyAlignment="1" applyProtection="0">
      <alignment horizontal="left" vertical="bottom"/>
    </xf>
    <xf numFmtId="0" fontId="8" fillId="2" borderId="1" applyNumberFormat="0" applyFont="1" applyFill="1" applyBorder="1" applyAlignment="1" applyProtection="0">
      <alignment vertical="bottom"/>
    </xf>
    <xf numFmtId="49" fontId="14" fillId="2" borderId="1" applyNumberFormat="1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horizontal="left" vertical="bottom" readingOrder="1"/>
    </xf>
    <xf numFmtId="1" fontId="8" fillId="2" borderId="1" applyNumberFormat="1" applyFont="1" applyFill="1" applyBorder="1" applyAlignment="1" applyProtection="0">
      <alignment horizontal="center" vertical="bottom"/>
    </xf>
    <xf numFmtId="49" fontId="8" fillId="2" borderId="1" applyNumberFormat="1" applyFont="1" applyFill="1" applyBorder="1" applyAlignment="1" applyProtection="0">
      <alignment horizontal="center" vertical="bottom"/>
    </xf>
    <xf numFmtId="0" fontId="5" fillId="2" borderId="1" applyNumberFormat="1" applyFont="1" applyFill="1" applyBorder="1" applyAlignment="1" applyProtection="0">
      <alignment horizontal="center" vertical="bottom"/>
    </xf>
    <xf numFmtId="1" fontId="11" fillId="2" borderId="1" applyNumberFormat="1" applyFont="1" applyFill="1" applyBorder="1" applyAlignment="1" applyProtection="0">
      <alignment horizontal="center" vertical="bottom"/>
    </xf>
    <xf numFmtId="1" fontId="5" fillId="2" borderId="1" applyNumberFormat="1" applyFont="1" applyFill="1" applyBorder="1" applyAlignment="1" applyProtection="0">
      <alignment vertical="bottom"/>
    </xf>
    <xf numFmtId="1" fontId="9" fillId="2" borderId="1" applyNumberFormat="1" applyFont="1" applyFill="1" applyBorder="1" applyAlignment="1" applyProtection="0">
      <alignment horizontal="center" vertical="bottom"/>
    </xf>
    <xf numFmtId="49" fontId="8" fillId="2" borderId="1" applyNumberFormat="1" applyFont="1" applyFill="1" applyBorder="1" applyAlignment="1" applyProtection="0">
      <alignment vertical="bottom"/>
    </xf>
    <xf numFmtId="1" fontId="5" fillId="2" borderId="1" applyNumberFormat="1" applyFont="1" applyFill="1" applyBorder="1" applyAlignment="1" applyProtection="0">
      <alignment horizontal="center" vertical="bottom"/>
    </xf>
    <xf numFmtId="61" fontId="8" fillId="2" borderId="1" applyNumberFormat="1" applyFont="1" applyFill="1" applyBorder="1" applyAlignment="1" applyProtection="0">
      <alignment horizontal="center" vertical="bottom"/>
    </xf>
    <xf numFmtId="1" fontId="8" fillId="2" borderId="1" applyNumberFormat="1" applyFont="1" applyFill="1" applyBorder="1" applyAlignment="1" applyProtection="0">
      <alignment vertical="bottom"/>
    </xf>
    <xf numFmtId="0" fontId="8" fillId="2" borderId="1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1" fontId="15" fillId="2" borderId="1" applyNumberFormat="1" applyFont="1" applyFill="1" applyBorder="1" applyAlignment="1" applyProtection="0">
      <alignment horizontal="left" vertical="bottom"/>
    </xf>
    <xf numFmtId="1" fontId="13" fillId="2" borderId="1" applyNumberFormat="1" applyFont="1" applyFill="1" applyBorder="1" applyAlignment="1" applyProtection="0">
      <alignment horizontal="left" vertical="bottom"/>
    </xf>
    <xf numFmtId="1" fontId="13" fillId="2" borderId="1" applyNumberFormat="1" applyFont="1" applyFill="1" applyBorder="1" applyAlignment="1" applyProtection="0">
      <alignment horizontal="right" vertical="bottom"/>
    </xf>
    <xf numFmtId="1" fontId="13" fillId="2" borderId="1" applyNumberFormat="1" applyFont="1" applyFill="1" applyBorder="1" applyAlignment="1" applyProtection="0">
      <alignment vertical="bottom"/>
    </xf>
    <xf numFmtId="1" fontId="6" fillId="2" borderId="1" applyNumberFormat="1" applyFont="1" applyFill="1" applyBorder="1" applyAlignment="1" applyProtection="0">
      <alignment horizontal="center" vertical="bottom"/>
    </xf>
    <xf numFmtId="2" fontId="0" fillId="2" borderId="1" applyNumberFormat="1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 wrapText="1"/>
    </xf>
    <xf numFmtId="49" fontId="8" fillId="2" borderId="1" applyNumberFormat="1" applyFont="1" applyFill="1" applyBorder="1" applyAlignment="1" applyProtection="0">
      <alignment horizontal="left" vertical="top" wrapText="1"/>
    </xf>
    <xf numFmtId="1" fontId="6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left" vertical="top" wrapText="1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1" fontId="17" fillId="2" borderId="1" applyNumberFormat="1" applyFont="1" applyFill="1" applyBorder="1" applyAlignment="1" applyProtection="0">
      <alignment vertical="bottom"/>
    </xf>
    <xf numFmtId="1" fontId="18" fillId="2" borderId="1" applyNumberFormat="1" applyFont="1" applyFill="1" applyBorder="1" applyAlignment="1" applyProtection="0">
      <alignment vertical="bottom"/>
    </xf>
    <xf numFmtId="0" fontId="19" fillId="2" borderId="1" applyNumberFormat="0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ed7d31"/>
      <rgbColor rgb="ffff2600"/>
      <rgbColor rgb="ffff0000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Q59"/>
  <sheetViews>
    <sheetView workbookViewId="0" showGridLines="0" defaultGridColor="1"/>
  </sheetViews>
  <sheetFormatPr defaultColWidth="9" defaultRowHeight="14.1" customHeight="1" outlineLevelRow="0" outlineLevelCol="0"/>
  <cols>
    <col min="1" max="1" width="14.8516" style="1" customWidth="1"/>
    <col min="2" max="2" width="33.6719" style="1" customWidth="1"/>
    <col min="3" max="3" width="6.85156" style="1" customWidth="1"/>
    <col min="4" max="4" width="6.17188" style="1" customWidth="1"/>
    <col min="5" max="5" width="8.85156" style="1" customWidth="1"/>
    <col min="6" max="6" width="10.8516" style="1" customWidth="1"/>
    <col min="7" max="7" width="9.35156" style="1" customWidth="1"/>
    <col min="8" max="8" width="10.1719" style="1" customWidth="1"/>
    <col min="9" max="9" width="5.5" style="1" customWidth="1"/>
    <col min="10" max="10" width="5.85156" style="1" customWidth="1"/>
    <col min="11" max="11" width="5.35156" style="1" customWidth="1"/>
    <col min="12" max="12" width="10.5" style="1" customWidth="1"/>
    <col min="13" max="14" width="2.67188" style="1" customWidth="1"/>
    <col min="15" max="17" width="12.8516" style="1" customWidth="1"/>
    <col min="18" max="16384" width="9" style="1" customWidth="1"/>
  </cols>
  <sheetData>
    <row r="1" ht="22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</row>
    <row r="2" ht="15" customHeight="1">
      <c r="A2" t="s" s="5">
        <v>1</v>
      </c>
      <c r="B2" s="6">
        <v>45064</v>
      </c>
      <c r="C2" t="s" s="7">
        <v>2</v>
      </c>
      <c r="D2" s="4"/>
      <c r="E2" s="4"/>
      <c r="F2" s="8"/>
      <c r="G2" s="8"/>
      <c r="H2" s="9"/>
      <c r="I2" s="9"/>
      <c r="J2" s="9"/>
      <c r="K2" s="9"/>
      <c r="L2" s="10"/>
      <c r="M2" s="11"/>
      <c r="N2" s="4"/>
      <c r="O2" s="12"/>
      <c r="P2" s="12"/>
      <c r="Q2" s="12"/>
    </row>
    <row r="3" ht="15" customHeight="1">
      <c r="A3" s="13"/>
      <c r="B3" s="13"/>
      <c r="C3" s="14"/>
      <c r="D3" s="15"/>
      <c r="E3" s="15"/>
      <c r="F3" s="14"/>
      <c r="G3" s="16"/>
      <c r="H3" t="s" s="17">
        <v>3</v>
      </c>
      <c r="I3" t="s" s="17">
        <v>4</v>
      </c>
      <c r="J3" s="18"/>
      <c r="K3" t="s" s="19">
        <v>5</v>
      </c>
      <c r="L3" t="s" s="20">
        <v>6</v>
      </c>
      <c r="M3" s="21"/>
      <c r="N3" s="21"/>
      <c r="O3" t="s" s="22">
        <v>7</v>
      </c>
      <c r="P3" s="23"/>
      <c r="Q3" s="24"/>
    </row>
    <row r="4" ht="14.65" customHeight="1">
      <c r="A4" t="s" s="17">
        <v>8</v>
      </c>
      <c r="B4" t="s" s="17">
        <v>9</v>
      </c>
      <c r="C4" t="s" s="22">
        <v>10</v>
      </c>
      <c r="D4" s="25"/>
      <c r="E4" s="25"/>
      <c r="F4" s="26"/>
      <c r="G4" t="s" s="17">
        <v>11</v>
      </c>
      <c r="H4" t="s" s="17">
        <v>12</v>
      </c>
      <c r="I4" t="s" s="17">
        <v>13</v>
      </c>
      <c r="J4" s="18"/>
      <c r="K4" t="s" s="19">
        <v>14</v>
      </c>
      <c r="L4" t="s" s="20">
        <v>12</v>
      </c>
      <c r="M4" s="21"/>
      <c r="N4" s="21"/>
      <c r="O4" t="s" s="22">
        <v>15</v>
      </c>
      <c r="P4" s="23"/>
      <c r="Q4" s="24"/>
    </row>
    <row r="5" ht="15" customHeight="1">
      <c r="A5" s="17"/>
      <c r="B5" s="17"/>
      <c r="C5" t="s" s="17">
        <v>16</v>
      </c>
      <c r="D5" t="s" s="19">
        <v>17</v>
      </c>
      <c r="E5" t="s" s="19">
        <v>18</v>
      </c>
      <c r="F5" t="s" s="17">
        <v>4</v>
      </c>
      <c r="G5" t="s" s="17">
        <v>19</v>
      </c>
      <c r="H5" t="s" s="17">
        <v>20</v>
      </c>
      <c r="I5" t="s" s="17">
        <v>21</v>
      </c>
      <c r="J5" s="27">
        <v>0.02</v>
      </c>
      <c r="K5" t="s" s="19">
        <v>22</v>
      </c>
      <c r="L5" t="s" s="20">
        <v>20</v>
      </c>
      <c r="M5" s="28"/>
      <c r="N5" s="28"/>
      <c r="O5" t="s" s="17">
        <v>20</v>
      </c>
      <c r="P5" t="s" s="17">
        <v>17</v>
      </c>
      <c r="Q5" t="s" s="17">
        <v>18</v>
      </c>
    </row>
    <row r="6" ht="15" customHeight="1">
      <c r="A6" t="s" s="29">
        <v>23</v>
      </c>
      <c r="B6" t="s" s="30">
        <v>24</v>
      </c>
      <c r="C6" s="31">
        <v>27</v>
      </c>
      <c r="D6" t="s" s="32">
        <v>25</v>
      </c>
      <c r="E6" t="s" s="32">
        <v>26</v>
      </c>
      <c r="F6" t="s" s="32">
        <v>27</v>
      </c>
      <c r="G6" t="s" s="32">
        <v>28</v>
      </c>
      <c r="H6" s="33">
        <v>1049</v>
      </c>
      <c r="I6" s="32"/>
      <c r="J6" s="34"/>
      <c r="K6" s="34"/>
      <c r="L6" s="35">
        <f>SUM(H6:K6)</f>
        <v>1049</v>
      </c>
      <c r="M6" s="36"/>
      <c r="N6" s="37"/>
      <c r="O6" s="31">
        <v>1049</v>
      </c>
      <c r="P6" t="s" s="32">
        <v>25</v>
      </c>
      <c r="Q6" t="s" s="32">
        <v>29</v>
      </c>
    </row>
    <row r="7" ht="15" customHeight="1">
      <c r="A7" t="s" s="29">
        <v>30</v>
      </c>
      <c r="B7" t="s" s="30">
        <v>31</v>
      </c>
      <c r="C7" s="31">
        <v>28</v>
      </c>
      <c r="D7" s="31">
        <v>1</v>
      </c>
      <c r="E7" t="s" s="32">
        <v>26</v>
      </c>
      <c r="F7" t="s" s="32">
        <v>28</v>
      </c>
      <c r="G7" s="31"/>
      <c r="H7" s="33">
        <v>1020</v>
      </c>
      <c r="I7" t="s" s="32">
        <v>28</v>
      </c>
      <c r="J7" s="34"/>
      <c r="K7" s="34"/>
      <c r="L7" s="35">
        <f>SUM(H7:K7)</f>
        <v>1020</v>
      </c>
      <c r="M7" s="38"/>
      <c r="N7" s="39"/>
      <c r="O7" t="s" s="40">
        <v>32</v>
      </c>
      <c r="P7" s="32"/>
      <c r="Q7" s="32"/>
    </row>
    <row r="8" ht="15" customHeight="1">
      <c r="A8" t="s" s="29">
        <v>33</v>
      </c>
      <c r="B8" t="s" s="30">
        <v>34</v>
      </c>
      <c r="C8" s="31">
        <v>32.6</v>
      </c>
      <c r="D8" s="31">
        <v>1</v>
      </c>
      <c r="E8" t="s" s="32">
        <v>35</v>
      </c>
      <c r="F8" t="s" s="32">
        <v>27</v>
      </c>
      <c r="G8" t="s" s="32">
        <v>28</v>
      </c>
      <c r="H8" s="33">
        <f>O8</f>
        <v>1020</v>
      </c>
      <c r="I8" t="s" s="32">
        <v>27</v>
      </c>
      <c r="J8" s="34">
        <v>0</v>
      </c>
      <c r="K8" s="34">
        <v>0</v>
      </c>
      <c r="L8" s="35">
        <f>SUM(H8:K8)</f>
        <v>1020</v>
      </c>
      <c r="M8" s="38"/>
      <c r="N8" s="39"/>
      <c r="O8" s="31">
        <v>1020</v>
      </c>
      <c r="P8" t="s" s="32">
        <v>25</v>
      </c>
      <c r="Q8" t="s" s="32">
        <v>36</v>
      </c>
    </row>
    <row r="9" ht="15" customHeight="1">
      <c r="A9" t="s" s="29">
        <v>37</v>
      </c>
      <c r="B9" t="s" s="30">
        <v>38</v>
      </c>
      <c r="C9" s="31">
        <v>26</v>
      </c>
      <c r="D9" s="31">
        <v>1</v>
      </c>
      <c r="E9" t="s" s="32">
        <v>39</v>
      </c>
      <c r="F9" t="s" s="32">
        <v>27</v>
      </c>
      <c r="G9" t="s" s="32">
        <v>28</v>
      </c>
      <c r="H9" s="33">
        <v>857</v>
      </c>
      <c r="I9" s="32"/>
      <c r="J9" s="34"/>
      <c r="K9" s="34"/>
      <c r="L9" s="35">
        <f>SUM(H9:K9)</f>
        <v>857</v>
      </c>
      <c r="M9" s="38"/>
      <c r="N9" s="39"/>
      <c r="O9" s="31">
        <v>857</v>
      </c>
      <c r="P9" t="s" s="32">
        <v>40</v>
      </c>
      <c r="Q9" t="s" s="32">
        <v>41</v>
      </c>
    </row>
    <row r="10" ht="15" customHeight="1">
      <c r="A10" t="s" s="29">
        <v>42</v>
      </c>
      <c r="B10" t="s" s="30">
        <v>43</v>
      </c>
      <c r="C10" s="31">
        <v>22</v>
      </c>
      <c r="D10" s="31">
        <v>2</v>
      </c>
      <c r="E10" t="s" s="32">
        <v>39</v>
      </c>
      <c r="F10" t="s" s="32">
        <v>27</v>
      </c>
      <c r="G10" t="s" s="32">
        <v>28</v>
      </c>
      <c r="H10" s="33">
        <v>1148</v>
      </c>
      <c r="I10" t="s" s="32">
        <v>28</v>
      </c>
      <c r="J10" s="34"/>
      <c r="K10" s="34"/>
      <c r="L10" s="35">
        <f>SUM(H10:K10)</f>
        <v>1148</v>
      </c>
      <c r="M10" s="38"/>
      <c r="N10" s="39"/>
      <c r="O10" s="31"/>
      <c r="P10" s="32"/>
      <c r="Q10" s="32"/>
    </row>
    <row r="11" ht="15" customHeight="1">
      <c r="A11" t="s" s="40">
        <v>44</v>
      </c>
      <c r="B11" t="s" s="41">
        <v>45</v>
      </c>
      <c r="C11" s="31">
        <v>25</v>
      </c>
      <c r="D11" s="31">
        <v>1</v>
      </c>
      <c r="E11" t="s" s="32">
        <v>39</v>
      </c>
      <c r="F11" t="s" s="32">
        <v>27</v>
      </c>
      <c r="G11" t="s" s="32">
        <v>28</v>
      </c>
      <c r="H11" s="33">
        <v>1088</v>
      </c>
      <c r="I11" t="s" s="42">
        <v>28</v>
      </c>
      <c r="J11" s="43"/>
      <c r="K11" s="44"/>
      <c r="L11" t="s" s="20">
        <v>46</v>
      </c>
      <c r="M11" s="38"/>
      <c r="N11" s="39"/>
      <c r="O11" s="44"/>
      <c r="P11" s="44"/>
      <c r="Q11" s="44"/>
    </row>
    <row r="12" ht="15" customHeight="1">
      <c r="A12" t="s" s="29">
        <v>47</v>
      </c>
      <c r="B12" t="s" s="30">
        <v>48</v>
      </c>
      <c r="C12" s="31">
        <v>30</v>
      </c>
      <c r="D12" s="31">
        <v>1</v>
      </c>
      <c r="E12" t="s" s="32">
        <v>35</v>
      </c>
      <c r="F12" t="s" s="32">
        <v>28</v>
      </c>
      <c r="G12" s="31"/>
      <c r="H12" s="33">
        <v>1127</v>
      </c>
      <c r="I12" t="s" s="32">
        <v>28</v>
      </c>
      <c r="J12" s="34">
        <v>0</v>
      </c>
      <c r="K12" s="34">
        <v>0</v>
      </c>
      <c r="L12" s="35">
        <f>SUM(H12:K12)</f>
        <v>1127</v>
      </c>
      <c r="M12" s="38"/>
      <c r="N12" s="39"/>
      <c r="O12" t="s" s="32">
        <v>49</v>
      </c>
      <c r="P12" t="s" s="32">
        <v>49</v>
      </c>
      <c r="Q12" t="s" s="32">
        <v>49</v>
      </c>
    </row>
    <row r="13" ht="15" customHeight="1">
      <c r="A13" t="s" s="29">
        <v>50</v>
      </c>
      <c r="B13" t="s" s="30">
        <v>51</v>
      </c>
      <c r="C13" s="31"/>
      <c r="D13" s="31">
        <v>1</v>
      </c>
      <c r="E13" t="s" s="32">
        <v>35</v>
      </c>
      <c r="F13" t="s" s="32">
        <v>27</v>
      </c>
      <c r="G13" t="s" s="32">
        <v>28</v>
      </c>
      <c r="H13" s="33">
        <v>1093</v>
      </c>
      <c r="I13" t="s" s="32">
        <v>28</v>
      </c>
      <c r="J13" s="34">
        <v>0</v>
      </c>
      <c r="K13" s="34">
        <v>0</v>
      </c>
      <c r="L13" s="35">
        <f>SUM(H13:K13)</f>
        <v>1093</v>
      </c>
      <c r="M13" s="38"/>
      <c r="N13" s="39"/>
      <c r="O13" t="s" s="32">
        <v>49</v>
      </c>
      <c r="P13" t="s" s="32">
        <v>49</v>
      </c>
      <c r="Q13" t="s" s="32">
        <v>49</v>
      </c>
    </row>
    <row r="14" ht="15" customHeight="1">
      <c r="A14" t="s" s="29">
        <v>52</v>
      </c>
      <c r="B14" t="s" s="30">
        <v>53</v>
      </c>
      <c r="C14" s="31">
        <v>26</v>
      </c>
      <c r="D14" s="31">
        <v>1</v>
      </c>
      <c r="E14" t="s" s="32">
        <v>39</v>
      </c>
      <c r="F14" t="s" s="32">
        <v>27</v>
      </c>
      <c r="G14" t="s" s="32">
        <v>28</v>
      </c>
      <c r="H14" s="33">
        <f>O14</f>
        <v>1014</v>
      </c>
      <c r="I14" t="s" s="32">
        <v>28</v>
      </c>
      <c r="J14" s="34">
        <v>0</v>
      </c>
      <c r="K14" s="34">
        <v>0</v>
      </c>
      <c r="L14" s="35">
        <f>SUM(H14:K14)</f>
        <v>1014</v>
      </c>
      <c r="M14" s="38"/>
      <c r="N14" s="39"/>
      <c r="O14" s="31">
        <v>1014</v>
      </c>
      <c r="P14" t="s" s="32">
        <v>54</v>
      </c>
      <c r="Q14" t="s" s="32">
        <v>55</v>
      </c>
    </row>
    <row r="15" ht="15" customHeight="1">
      <c r="A15" t="s" s="29">
        <v>56</v>
      </c>
      <c r="B15" t="s" s="30">
        <v>57</v>
      </c>
      <c r="C15" s="31">
        <v>30</v>
      </c>
      <c r="D15" s="31">
        <v>1</v>
      </c>
      <c r="E15" t="s" s="32">
        <v>58</v>
      </c>
      <c r="F15" t="s" s="32">
        <v>27</v>
      </c>
      <c r="G15" t="s" s="32">
        <v>28</v>
      </c>
      <c r="H15" s="33">
        <f>O15</f>
        <v>987</v>
      </c>
      <c r="I15" t="s" s="32">
        <v>28</v>
      </c>
      <c r="J15" s="34">
        <v>0</v>
      </c>
      <c r="K15" s="34">
        <v>0</v>
      </c>
      <c r="L15" s="35">
        <f>SUM(H15:K15)</f>
        <v>987</v>
      </c>
      <c r="M15" s="38"/>
      <c r="N15" s="39"/>
      <c r="O15" s="31">
        <v>987</v>
      </c>
      <c r="P15" t="s" s="32">
        <v>25</v>
      </c>
      <c r="Q15" t="s" s="32">
        <v>36</v>
      </c>
    </row>
    <row r="16" ht="15" customHeight="1">
      <c r="A16" t="s" s="29">
        <v>59</v>
      </c>
      <c r="B16" t="s" s="30">
        <v>60</v>
      </c>
      <c r="C16" s="31">
        <v>33</v>
      </c>
      <c r="D16" s="31">
        <v>1</v>
      </c>
      <c r="E16" t="s" s="32">
        <v>58</v>
      </c>
      <c r="F16" t="s" s="32">
        <v>27</v>
      </c>
      <c r="G16" t="s" s="32">
        <v>28</v>
      </c>
      <c r="H16" s="33">
        <v>935</v>
      </c>
      <c r="I16" t="s" s="32">
        <v>28</v>
      </c>
      <c r="J16" s="34">
        <v>0</v>
      </c>
      <c r="K16" s="34">
        <v>0</v>
      </c>
      <c r="L16" s="35">
        <f>SUM(H16:K16)</f>
        <v>935</v>
      </c>
      <c r="M16" s="38"/>
      <c r="N16" s="39"/>
      <c r="O16" s="31">
        <v>935</v>
      </c>
      <c r="P16" s="31"/>
      <c r="Q16" s="31"/>
    </row>
    <row r="17" ht="15" customHeight="1">
      <c r="A17" t="s" s="29">
        <v>61</v>
      </c>
      <c r="B17" t="s" s="30">
        <v>62</v>
      </c>
      <c r="C17" s="31">
        <v>22</v>
      </c>
      <c r="D17" s="31">
        <v>2</v>
      </c>
      <c r="E17" t="s" s="32">
        <v>39</v>
      </c>
      <c r="F17" t="s" s="32">
        <v>27</v>
      </c>
      <c r="G17" t="s" s="32">
        <v>28</v>
      </c>
      <c r="H17" s="33">
        <f>O17</f>
        <v>1218</v>
      </c>
      <c r="I17" t="s" s="32">
        <v>28</v>
      </c>
      <c r="J17" s="34">
        <v>0</v>
      </c>
      <c r="K17" s="34">
        <v>0</v>
      </c>
      <c r="L17" s="35">
        <f>SUM(H17:K17)</f>
        <v>1218</v>
      </c>
      <c r="M17" s="38"/>
      <c r="N17" s="39"/>
      <c r="O17" s="31">
        <v>1218</v>
      </c>
      <c r="P17" t="s" s="32">
        <v>63</v>
      </c>
      <c r="Q17" t="s" s="32">
        <v>55</v>
      </c>
    </row>
    <row r="18" ht="15" customHeight="1">
      <c r="A18" t="s" s="29">
        <v>64</v>
      </c>
      <c r="B18" t="s" s="30">
        <v>65</v>
      </c>
      <c r="C18" s="31">
        <v>22</v>
      </c>
      <c r="D18" s="31">
        <v>1</v>
      </c>
      <c r="E18" t="s" s="32">
        <v>26</v>
      </c>
      <c r="F18" t="s" s="32">
        <v>27</v>
      </c>
      <c r="G18" t="s" s="32">
        <v>28</v>
      </c>
      <c r="H18" s="33">
        <f>O18</f>
        <v>1139</v>
      </c>
      <c r="I18" t="s" s="32">
        <v>28</v>
      </c>
      <c r="J18" s="34">
        <v>0</v>
      </c>
      <c r="K18" s="34">
        <v>0</v>
      </c>
      <c r="L18" s="35">
        <f>SUM(H18:K18)</f>
        <v>1139</v>
      </c>
      <c r="M18" s="38"/>
      <c r="N18" s="39"/>
      <c r="O18" s="31">
        <v>1139</v>
      </c>
      <c r="P18" t="s" s="32">
        <v>40</v>
      </c>
      <c r="Q18" t="s" s="32">
        <v>36</v>
      </c>
    </row>
    <row r="19" ht="15.95" customHeight="1">
      <c r="A19" t="s" s="29">
        <v>66</v>
      </c>
      <c r="B19" t="s" s="30">
        <v>67</v>
      </c>
      <c r="C19" s="31">
        <v>26</v>
      </c>
      <c r="D19" t="s" s="32">
        <v>40</v>
      </c>
      <c r="E19" t="s" s="32">
        <v>39</v>
      </c>
      <c r="F19" t="s" s="32">
        <v>27</v>
      </c>
      <c r="G19" t="s" s="32">
        <v>28</v>
      </c>
      <c r="H19" s="33">
        <v>950</v>
      </c>
      <c r="I19" t="s" s="32">
        <v>28</v>
      </c>
      <c r="J19" s="34">
        <v>0</v>
      </c>
      <c r="K19" s="34">
        <v>0</v>
      </c>
      <c r="L19" s="35">
        <f>SUM(H19:K19)</f>
        <v>950</v>
      </c>
      <c r="M19" s="38"/>
      <c r="N19" s="39"/>
      <c r="O19" t="s" s="32">
        <v>49</v>
      </c>
      <c r="P19" t="s" s="32">
        <v>49</v>
      </c>
      <c r="Q19" t="s" s="32">
        <v>49</v>
      </c>
    </row>
    <row r="20" ht="15" customHeight="1">
      <c r="A20" t="s" s="29">
        <v>68</v>
      </c>
      <c r="B20" t="s" s="30">
        <v>69</v>
      </c>
      <c r="C20" s="31">
        <v>26</v>
      </c>
      <c r="D20" s="31">
        <v>1</v>
      </c>
      <c r="E20" t="s" s="32">
        <v>70</v>
      </c>
      <c r="F20" t="s" s="32">
        <v>27</v>
      </c>
      <c r="G20" t="s" s="32">
        <v>28</v>
      </c>
      <c r="H20" s="33">
        <f>O20</f>
        <v>1021</v>
      </c>
      <c r="I20" t="s" s="32">
        <v>28</v>
      </c>
      <c r="J20" s="34"/>
      <c r="K20" s="34">
        <v>0</v>
      </c>
      <c r="L20" s="35">
        <f>SUM(H20:K20)</f>
        <v>1021</v>
      </c>
      <c r="M20" s="38"/>
      <c r="N20" s="39"/>
      <c r="O20" s="31">
        <v>1021</v>
      </c>
      <c r="P20" t="s" s="32">
        <v>25</v>
      </c>
      <c r="Q20" t="s" s="32">
        <v>36</v>
      </c>
    </row>
    <row r="21" ht="15" customHeight="1">
      <c r="A21" t="s" s="29">
        <v>71</v>
      </c>
      <c r="B21" t="s" s="30">
        <v>72</v>
      </c>
      <c r="C21" s="31">
        <v>27</v>
      </c>
      <c r="D21" s="31">
        <v>2</v>
      </c>
      <c r="E21" t="s" s="32">
        <v>35</v>
      </c>
      <c r="F21" t="s" s="32">
        <v>27</v>
      </c>
      <c r="G21" t="s" s="32">
        <v>28</v>
      </c>
      <c r="H21" s="33">
        <f>O21</f>
        <v>1169</v>
      </c>
      <c r="I21" t="s" s="32">
        <v>28</v>
      </c>
      <c r="J21" s="34">
        <v>0</v>
      </c>
      <c r="K21" s="34">
        <v>0</v>
      </c>
      <c r="L21" s="35">
        <f>SUM(H21:K21)</f>
        <v>1169</v>
      </c>
      <c r="M21" s="38"/>
      <c r="N21" s="39"/>
      <c r="O21" s="31">
        <v>1169</v>
      </c>
      <c r="P21" t="s" s="32">
        <v>73</v>
      </c>
      <c r="Q21" t="s" s="32">
        <v>74</v>
      </c>
    </row>
    <row r="22" ht="15" customHeight="1">
      <c r="A22" t="s" s="29">
        <v>75</v>
      </c>
      <c r="B22" t="s" s="30">
        <v>76</v>
      </c>
      <c r="C22" s="31">
        <v>22</v>
      </c>
      <c r="D22" s="31">
        <v>1</v>
      </c>
      <c r="E22" t="s" s="32">
        <v>39</v>
      </c>
      <c r="F22" t="s" s="32">
        <v>27</v>
      </c>
      <c r="G22" t="s" s="32">
        <v>28</v>
      </c>
      <c r="H22" s="33">
        <f>O22</f>
        <v>1026</v>
      </c>
      <c r="I22" t="s" s="32">
        <v>28</v>
      </c>
      <c r="J22" s="34">
        <v>0</v>
      </c>
      <c r="K22" s="34">
        <v>0</v>
      </c>
      <c r="L22" s="35">
        <f>SUM(H22:K22)</f>
        <v>1026</v>
      </c>
      <c r="M22" s="38"/>
      <c r="N22" s="39"/>
      <c r="O22" s="31">
        <v>1026</v>
      </c>
      <c r="P22" t="s" s="32">
        <v>77</v>
      </c>
      <c r="Q22" t="s" s="32">
        <v>55</v>
      </c>
    </row>
    <row r="23" ht="15" customHeight="1">
      <c r="A23" t="s" s="29">
        <v>78</v>
      </c>
      <c r="B23" t="s" s="30">
        <v>79</v>
      </c>
      <c r="C23" s="31">
        <v>26</v>
      </c>
      <c r="D23" s="31">
        <v>2</v>
      </c>
      <c r="E23" t="s" s="32">
        <v>35</v>
      </c>
      <c r="F23" t="s" s="32">
        <v>27</v>
      </c>
      <c r="G23" t="s" s="32">
        <v>28</v>
      </c>
      <c r="H23" s="33">
        <f>O23</f>
        <v>1151</v>
      </c>
      <c r="I23" t="s" s="32">
        <v>28</v>
      </c>
      <c r="J23" s="34">
        <v>0</v>
      </c>
      <c r="K23" s="34">
        <v>0</v>
      </c>
      <c r="L23" s="35">
        <f>SUM(H23:K23)</f>
        <v>1151</v>
      </c>
      <c r="M23" s="38"/>
      <c r="N23" s="39"/>
      <c r="O23" s="31">
        <v>1151</v>
      </c>
      <c r="P23" t="s" s="32">
        <v>73</v>
      </c>
      <c r="Q23" t="s" s="32">
        <v>74</v>
      </c>
    </row>
    <row r="24" ht="15" customHeight="1">
      <c r="A24" t="s" s="29">
        <v>80</v>
      </c>
      <c r="B24" t="s" s="30">
        <v>81</v>
      </c>
      <c r="C24" s="31">
        <v>28</v>
      </c>
      <c r="D24" s="31">
        <v>2</v>
      </c>
      <c r="E24" t="s" s="32">
        <v>35</v>
      </c>
      <c r="F24" t="s" s="32">
        <v>27</v>
      </c>
      <c r="G24" t="s" s="32">
        <v>28</v>
      </c>
      <c r="H24" s="33">
        <f>O24</f>
        <v>1169</v>
      </c>
      <c r="I24" t="s" s="32">
        <v>28</v>
      </c>
      <c r="J24" s="34">
        <v>0</v>
      </c>
      <c r="K24" s="34">
        <v>0</v>
      </c>
      <c r="L24" s="35">
        <f>SUM(H24:K24)</f>
        <v>1169</v>
      </c>
      <c r="M24" s="38"/>
      <c r="N24" s="39"/>
      <c r="O24" s="31">
        <v>1169</v>
      </c>
      <c r="P24" t="s" s="32">
        <v>73</v>
      </c>
      <c r="Q24" t="s" s="32">
        <v>74</v>
      </c>
    </row>
    <row r="25" ht="15" customHeight="1">
      <c r="A25" t="s" s="29">
        <v>82</v>
      </c>
      <c r="B25" t="s" s="30">
        <v>83</v>
      </c>
      <c r="C25" s="31">
        <v>20</v>
      </c>
      <c r="D25" s="31">
        <v>2</v>
      </c>
      <c r="E25" t="s" s="32">
        <v>39</v>
      </c>
      <c r="F25" t="s" s="32">
        <v>27</v>
      </c>
      <c r="G25" t="s" s="32">
        <v>28</v>
      </c>
      <c r="H25" s="33">
        <f>O25</f>
        <v>1198</v>
      </c>
      <c r="I25" t="s" s="32">
        <v>28</v>
      </c>
      <c r="J25" s="34">
        <v>0</v>
      </c>
      <c r="K25" s="34">
        <v>0</v>
      </c>
      <c r="L25" s="35">
        <f>SUM(H25:K25)</f>
        <v>1198</v>
      </c>
      <c r="M25" s="38"/>
      <c r="N25" s="39"/>
      <c r="O25" s="31">
        <v>1198</v>
      </c>
      <c r="P25" t="s" s="32">
        <v>73</v>
      </c>
      <c r="Q25" t="s" s="32">
        <v>55</v>
      </c>
    </row>
    <row r="26" ht="15" customHeight="1">
      <c r="A26" t="s" s="29">
        <v>84</v>
      </c>
      <c r="B26" t="s" s="30">
        <v>85</v>
      </c>
      <c r="C26" s="31">
        <v>27</v>
      </c>
      <c r="D26" s="31">
        <v>1</v>
      </c>
      <c r="E26" t="s" s="32">
        <v>35</v>
      </c>
      <c r="F26" t="s" s="32">
        <v>27</v>
      </c>
      <c r="G26" t="s" s="32">
        <v>28</v>
      </c>
      <c r="H26" s="33">
        <v>1051</v>
      </c>
      <c r="I26" t="s" s="32">
        <v>28</v>
      </c>
      <c r="J26" s="34">
        <v>0</v>
      </c>
      <c r="K26" s="34">
        <v>0</v>
      </c>
      <c r="L26" s="35">
        <f>SUM(H26:K26)</f>
        <v>1051</v>
      </c>
      <c r="M26" s="38"/>
      <c r="N26" s="39"/>
      <c r="O26" s="31">
        <v>1051</v>
      </c>
      <c r="P26" t="s" s="32">
        <v>40</v>
      </c>
      <c r="Q26" t="s" s="32">
        <v>74</v>
      </c>
    </row>
    <row r="27" ht="15" customHeight="1">
      <c r="A27" t="s" s="29">
        <v>86</v>
      </c>
      <c r="B27" t="s" s="30">
        <v>87</v>
      </c>
      <c r="C27" s="31">
        <v>23</v>
      </c>
      <c r="D27" s="31">
        <v>1</v>
      </c>
      <c r="E27" t="s" s="32">
        <v>26</v>
      </c>
      <c r="F27" t="s" s="32">
        <v>28</v>
      </c>
      <c r="G27" t="s" s="32">
        <v>28</v>
      </c>
      <c r="H27" s="33">
        <v>1120</v>
      </c>
      <c r="I27" t="s" s="32">
        <v>28</v>
      </c>
      <c r="J27" s="34">
        <v>0</v>
      </c>
      <c r="K27" s="34">
        <v>0</v>
      </c>
      <c r="L27" s="35">
        <f>SUM(H27:K27)</f>
        <v>1120</v>
      </c>
      <c r="M27" s="38"/>
      <c r="N27" s="39"/>
      <c r="O27" s="31"/>
      <c r="P27" s="32"/>
      <c r="Q27" s="32"/>
    </row>
    <row r="28" ht="15" customHeight="1">
      <c r="A28" t="s" s="29">
        <v>88</v>
      </c>
      <c r="B28" t="s" s="30">
        <v>76</v>
      </c>
      <c r="C28" s="31">
        <v>22</v>
      </c>
      <c r="D28" s="31">
        <v>1</v>
      </c>
      <c r="E28" t="s" s="32">
        <v>39</v>
      </c>
      <c r="F28" t="s" s="32">
        <v>27</v>
      </c>
      <c r="G28" t="s" s="32">
        <v>28</v>
      </c>
      <c r="H28" s="33">
        <v>1026</v>
      </c>
      <c r="I28" t="s" s="32">
        <v>28</v>
      </c>
      <c r="J28" s="34">
        <v>0</v>
      </c>
      <c r="K28" s="34">
        <v>0</v>
      </c>
      <c r="L28" s="35">
        <f>SUM(H28:K28)</f>
        <v>1026</v>
      </c>
      <c r="M28" s="38"/>
      <c r="N28" s="39"/>
      <c r="O28" s="31"/>
      <c r="P28" s="32"/>
      <c r="Q28" s="32"/>
    </row>
    <row r="29" ht="15" customHeight="1">
      <c r="A29" t="s" s="29">
        <v>89</v>
      </c>
      <c r="B29" t="s" s="30">
        <v>90</v>
      </c>
      <c r="C29" s="31">
        <v>24</v>
      </c>
      <c r="D29" s="31">
        <v>1</v>
      </c>
      <c r="E29" t="s" s="32">
        <v>35</v>
      </c>
      <c r="F29" t="s" s="32">
        <v>27</v>
      </c>
      <c r="G29" t="s" s="32">
        <v>28</v>
      </c>
      <c r="H29" s="33">
        <f>O29</f>
        <v>1064</v>
      </c>
      <c r="I29" t="s" s="32">
        <v>28</v>
      </c>
      <c r="J29" s="34">
        <v>0</v>
      </c>
      <c r="K29" s="34">
        <v>0</v>
      </c>
      <c r="L29" s="35">
        <f>SUM(H29:K29)</f>
        <v>1064</v>
      </c>
      <c r="M29" s="38"/>
      <c r="N29" s="39"/>
      <c r="O29" s="31">
        <v>1064</v>
      </c>
      <c r="P29" t="s" s="32">
        <v>91</v>
      </c>
      <c r="Q29" t="s" s="32">
        <v>36</v>
      </c>
    </row>
    <row r="30" ht="15" customHeight="1">
      <c r="A30" t="s" s="29">
        <v>92</v>
      </c>
      <c r="B30" t="s" s="30">
        <v>93</v>
      </c>
      <c r="C30" s="31">
        <v>22</v>
      </c>
      <c r="D30" s="31">
        <v>1</v>
      </c>
      <c r="E30" t="s" s="32">
        <v>39</v>
      </c>
      <c r="F30" t="s" s="32">
        <v>27</v>
      </c>
      <c r="G30" t="s" s="32">
        <v>28</v>
      </c>
      <c r="H30" s="33">
        <v>1063</v>
      </c>
      <c r="I30" t="s" s="32">
        <v>28</v>
      </c>
      <c r="J30" s="34"/>
      <c r="K30" s="34"/>
      <c r="L30" s="35">
        <f>SUM(H30:K30)</f>
        <v>1063</v>
      </c>
      <c r="M30" s="38"/>
      <c r="N30" s="39"/>
      <c r="O30" s="31">
        <v>1063</v>
      </c>
      <c r="P30" t="s" s="32">
        <v>40</v>
      </c>
      <c r="Q30" t="s" s="32">
        <v>41</v>
      </c>
    </row>
    <row r="31" ht="15" customHeight="1">
      <c r="A31" t="s" s="40">
        <v>94</v>
      </c>
      <c r="B31" t="s" s="41">
        <v>95</v>
      </c>
      <c r="C31" s="31">
        <v>31</v>
      </c>
      <c r="D31" s="33">
        <v>1</v>
      </c>
      <c r="E31" t="s" s="32">
        <v>35</v>
      </c>
      <c r="F31" t="s" s="32">
        <v>27</v>
      </c>
      <c r="G31" t="s" s="32">
        <v>28</v>
      </c>
      <c r="H31" s="33">
        <v>1029</v>
      </c>
      <c r="I31" t="s" s="42">
        <v>28</v>
      </c>
      <c r="J31" s="43"/>
      <c r="K31" s="44"/>
      <c r="L31" t="s" s="20">
        <v>96</v>
      </c>
      <c r="M31" s="38"/>
      <c r="N31" s="39"/>
      <c r="O31" s="45"/>
      <c r="P31" s="44"/>
      <c r="Q31" s="44"/>
    </row>
    <row r="32" ht="15" customHeight="1">
      <c r="A32" t="s" s="29">
        <v>97</v>
      </c>
      <c r="B32" t="s" s="30">
        <v>98</v>
      </c>
      <c r="C32" s="31">
        <v>20</v>
      </c>
      <c r="D32" s="31">
        <v>1</v>
      </c>
      <c r="E32" t="s" s="32">
        <v>39</v>
      </c>
      <c r="F32" t="s" s="32">
        <v>27</v>
      </c>
      <c r="G32" t="s" s="32">
        <v>28</v>
      </c>
      <c r="H32" s="33">
        <f>O32</f>
        <v>1088</v>
      </c>
      <c r="I32" t="s" s="32">
        <v>28</v>
      </c>
      <c r="J32" s="34">
        <v>0</v>
      </c>
      <c r="K32" s="34">
        <v>0</v>
      </c>
      <c r="L32" s="35">
        <f>SUM(H32:K32)</f>
        <v>1088</v>
      </c>
      <c r="M32" s="38"/>
      <c r="N32" s="39"/>
      <c r="O32" s="31">
        <v>1088</v>
      </c>
      <c r="P32" t="s" s="32">
        <v>99</v>
      </c>
      <c r="Q32" t="s" s="32">
        <v>41</v>
      </c>
    </row>
    <row r="33" ht="15" customHeight="1">
      <c r="A33" t="s" s="29">
        <v>100</v>
      </c>
      <c r="B33" t="s" s="30">
        <v>101</v>
      </c>
      <c r="C33" s="31">
        <v>27</v>
      </c>
      <c r="D33" s="31">
        <v>1</v>
      </c>
      <c r="E33" t="s" s="32">
        <v>26</v>
      </c>
      <c r="F33" t="s" s="32">
        <v>28</v>
      </c>
      <c r="G33" s="31"/>
      <c r="H33" s="33">
        <v>1151</v>
      </c>
      <c r="I33" t="s" s="32">
        <v>28</v>
      </c>
      <c r="J33" s="34">
        <v>0</v>
      </c>
      <c r="K33" s="34">
        <v>0</v>
      </c>
      <c r="L33" s="35">
        <f>SUM(H33:K33)</f>
        <v>1151</v>
      </c>
      <c r="M33" s="38"/>
      <c r="N33" s="39"/>
      <c r="O33" s="31">
        <v>1221</v>
      </c>
      <c r="P33" t="s" s="32">
        <v>40</v>
      </c>
      <c r="Q33" t="s" s="32">
        <v>102</v>
      </c>
    </row>
    <row r="34" ht="15" customHeight="1">
      <c r="A34" t="s" s="29">
        <v>103</v>
      </c>
      <c r="B34" t="s" s="46">
        <v>79</v>
      </c>
      <c r="C34" s="31">
        <v>26</v>
      </c>
      <c r="D34" s="31">
        <v>2</v>
      </c>
      <c r="E34" t="s" s="32">
        <v>26</v>
      </c>
      <c r="F34" t="s" s="32">
        <v>27</v>
      </c>
      <c r="G34" t="s" s="32">
        <v>28</v>
      </c>
      <c r="H34" s="33">
        <v>1151</v>
      </c>
      <c r="I34" t="s" s="32">
        <v>28</v>
      </c>
      <c r="J34" s="34"/>
      <c r="K34" s="34"/>
      <c r="L34" s="35">
        <f>SUM(H34:K34)</f>
        <v>1151</v>
      </c>
      <c r="M34" s="38"/>
      <c r="N34" s="39"/>
      <c r="O34" s="32"/>
      <c r="P34" s="32"/>
      <c r="Q34" s="32"/>
    </row>
    <row r="35" ht="15" customHeight="1">
      <c r="A35" t="s" s="29">
        <v>104</v>
      </c>
      <c r="B35" t="s" s="46">
        <v>105</v>
      </c>
      <c r="C35" s="31">
        <v>24</v>
      </c>
      <c r="D35" s="31">
        <v>1</v>
      </c>
      <c r="E35" t="s" s="32">
        <v>26</v>
      </c>
      <c r="F35" t="s" s="32">
        <v>28</v>
      </c>
      <c r="G35" t="s" s="32">
        <v>28</v>
      </c>
      <c r="H35" s="33">
        <v>1073</v>
      </c>
      <c r="I35" t="s" s="32">
        <v>28</v>
      </c>
      <c r="J35" s="34"/>
      <c r="K35" s="34"/>
      <c r="L35" s="35">
        <f>SUM(H35:K35)</f>
        <v>1073</v>
      </c>
      <c r="M35" s="38"/>
      <c r="N35" s="39"/>
      <c r="O35" t="s" s="32">
        <v>106</v>
      </c>
      <c r="P35" t="s" s="32">
        <v>40</v>
      </c>
      <c r="Q35" t="s" s="32">
        <v>102</v>
      </c>
    </row>
    <row r="36" ht="15" customHeight="1">
      <c r="A36" t="s" s="29">
        <v>107</v>
      </c>
      <c r="B36" t="s" s="46">
        <v>108</v>
      </c>
      <c r="C36" s="31">
        <v>28</v>
      </c>
      <c r="D36" s="31">
        <v>1</v>
      </c>
      <c r="E36" t="s" s="32">
        <v>35</v>
      </c>
      <c r="F36" t="s" s="32">
        <v>28</v>
      </c>
      <c r="G36" s="31"/>
      <c r="H36" s="33">
        <v>1050</v>
      </c>
      <c r="I36" t="s" s="32">
        <v>28</v>
      </c>
      <c r="J36" s="34">
        <v>0</v>
      </c>
      <c r="K36" s="34">
        <v>0</v>
      </c>
      <c r="L36" s="35">
        <f>SUM(H36:K36)</f>
        <v>1050</v>
      </c>
      <c r="M36" s="38"/>
      <c r="N36" s="39"/>
      <c r="O36" t="s" s="32">
        <v>106</v>
      </c>
      <c r="P36" t="s" s="32">
        <v>40</v>
      </c>
      <c r="Q36" t="s" s="32">
        <v>29</v>
      </c>
    </row>
    <row r="37" ht="15" customHeight="1">
      <c r="A37" t="s" s="29">
        <v>109</v>
      </c>
      <c r="B37" t="s" s="30">
        <v>110</v>
      </c>
      <c r="C37" s="31">
        <v>26</v>
      </c>
      <c r="D37" s="31">
        <v>1</v>
      </c>
      <c r="E37" t="s" s="32">
        <v>70</v>
      </c>
      <c r="F37" t="s" s="32">
        <v>27</v>
      </c>
      <c r="G37" t="s" s="32">
        <v>28</v>
      </c>
      <c r="H37" s="33">
        <f>O37</f>
        <v>1127</v>
      </c>
      <c r="I37" t="s" s="32">
        <v>27</v>
      </c>
      <c r="J37" s="34">
        <f>H37/100*2</f>
        <v>22.54</v>
      </c>
      <c r="K37" s="34">
        <v>0</v>
      </c>
      <c r="L37" s="35">
        <f>H37-J37-K37</f>
        <v>1104.46</v>
      </c>
      <c r="M37" s="38"/>
      <c r="N37" s="39"/>
      <c r="O37" s="31">
        <v>1127</v>
      </c>
      <c r="P37" t="s" s="32">
        <v>40</v>
      </c>
      <c r="Q37" t="s" s="32">
        <v>74</v>
      </c>
    </row>
    <row r="38" ht="15" customHeight="1">
      <c r="A38" t="s" s="29">
        <v>111</v>
      </c>
      <c r="B38" t="s" s="30">
        <v>112</v>
      </c>
      <c r="C38" s="31"/>
      <c r="D38" s="31">
        <v>2</v>
      </c>
      <c r="E38" t="s" s="32">
        <v>70</v>
      </c>
      <c r="F38" t="s" s="32">
        <v>27</v>
      </c>
      <c r="G38" t="s" s="32">
        <v>28</v>
      </c>
      <c r="H38" s="33">
        <v>1062</v>
      </c>
      <c r="I38" t="s" s="32">
        <v>28</v>
      </c>
      <c r="J38" s="34">
        <v>0</v>
      </c>
      <c r="K38" s="34">
        <v>0</v>
      </c>
      <c r="L38" s="35">
        <f>SUM(H38:K38)</f>
        <v>1062</v>
      </c>
      <c r="M38" s="38"/>
      <c r="N38" s="39"/>
      <c r="O38" t="s" s="32">
        <v>49</v>
      </c>
      <c r="P38" t="s" s="32">
        <v>113</v>
      </c>
      <c r="Q38" t="s" s="32">
        <v>74</v>
      </c>
    </row>
    <row r="39" ht="15" customHeight="1">
      <c r="A39" t="s" s="29">
        <v>114</v>
      </c>
      <c r="B39" t="s" s="30">
        <v>98</v>
      </c>
      <c r="C39" s="31">
        <v>20</v>
      </c>
      <c r="D39" s="31">
        <v>1</v>
      </c>
      <c r="E39" t="s" s="32">
        <v>39</v>
      </c>
      <c r="F39" t="s" s="32">
        <v>27</v>
      </c>
      <c r="G39" t="s" s="32">
        <v>28</v>
      </c>
      <c r="H39" s="33">
        <v>1088</v>
      </c>
      <c r="I39" t="s" s="32">
        <v>28</v>
      </c>
      <c r="J39" s="34">
        <v>0</v>
      </c>
      <c r="K39" s="34">
        <v>0</v>
      </c>
      <c r="L39" s="35">
        <f>SUM(H39:K39)</f>
        <v>1088</v>
      </c>
      <c r="M39" s="38"/>
      <c r="N39" s="39"/>
      <c r="O39" s="31">
        <v>1088</v>
      </c>
      <c r="P39" t="s" s="32">
        <v>99</v>
      </c>
      <c r="Q39" t="s" s="32">
        <v>41</v>
      </c>
    </row>
    <row r="40" ht="15" customHeight="1">
      <c r="A40" t="s" s="29">
        <v>115</v>
      </c>
      <c r="B40" t="s" s="30">
        <v>116</v>
      </c>
      <c r="C40" s="31">
        <v>21</v>
      </c>
      <c r="D40" s="31">
        <v>2</v>
      </c>
      <c r="E40" t="s" s="32">
        <v>39</v>
      </c>
      <c r="F40" t="s" s="32">
        <v>27</v>
      </c>
      <c r="G40" t="s" s="32">
        <v>28</v>
      </c>
      <c r="H40" t="s" s="17">
        <v>117</v>
      </c>
      <c r="I40" t="s" s="32">
        <v>27</v>
      </c>
      <c r="J40" s="34"/>
      <c r="K40" s="34"/>
      <c r="L40" s="35">
        <v>1140</v>
      </c>
      <c r="M40" s="38"/>
      <c r="N40" s="39"/>
      <c r="O40" t="s" s="32">
        <v>118</v>
      </c>
      <c r="P40" s="32"/>
      <c r="Q40" s="32"/>
    </row>
    <row r="41" ht="15" customHeight="1">
      <c r="A41" t="s" s="29">
        <v>119</v>
      </c>
      <c r="B41" t="s" s="30">
        <v>120</v>
      </c>
      <c r="C41" s="31"/>
      <c r="D41" s="31">
        <v>2</v>
      </c>
      <c r="E41" t="s" s="32">
        <v>58</v>
      </c>
      <c r="F41" t="s" s="32">
        <v>28</v>
      </c>
      <c r="G41" s="31"/>
      <c r="H41" s="33">
        <v>1125</v>
      </c>
      <c r="I41" t="s" s="32">
        <v>28</v>
      </c>
      <c r="J41" s="34">
        <v>0</v>
      </c>
      <c r="K41" s="34">
        <v>0</v>
      </c>
      <c r="L41" s="35">
        <f>SUM(H41:K41)</f>
        <v>1125</v>
      </c>
      <c r="M41" s="38"/>
      <c r="N41" s="39"/>
      <c r="O41" t="s" s="32">
        <v>49</v>
      </c>
      <c r="P41" t="s" s="32">
        <v>49</v>
      </c>
      <c r="Q41" t="s" s="32">
        <v>49</v>
      </c>
    </row>
    <row r="42" ht="15" customHeight="1">
      <c r="A42" t="s" s="29">
        <v>121</v>
      </c>
      <c r="B42" t="s" s="30">
        <v>93</v>
      </c>
      <c r="C42" s="31">
        <v>22</v>
      </c>
      <c r="D42" s="31"/>
      <c r="E42" t="s" s="32">
        <v>35</v>
      </c>
      <c r="F42" t="s" s="32">
        <v>27</v>
      </c>
      <c r="G42" t="s" s="32">
        <v>28</v>
      </c>
      <c r="H42" s="33">
        <f>O42</f>
        <v>1063</v>
      </c>
      <c r="I42" t="s" s="32">
        <v>28</v>
      </c>
      <c r="J42" s="34">
        <v>0</v>
      </c>
      <c r="K42" s="34">
        <v>0</v>
      </c>
      <c r="L42" s="35">
        <f>SUM(H42:K42)</f>
        <v>1063</v>
      </c>
      <c r="M42" s="38"/>
      <c r="N42" s="39"/>
      <c r="O42" s="47">
        <v>1063</v>
      </c>
      <c r="P42" t="s" s="48">
        <v>122</v>
      </c>
      <c r="Q42" t="s" s="48">
        <v>55</v>
      </c>
    </row>
    <row r="43" ht="15" customHeight="1">
      <c r="A43" t="s" s="49">
        <v>123</v>
      </c>
      <c r="B43" t="s" s="50">
        <v>124</v>
      </c>
      <c r="C43" s="51">
        <v>37</v>
      </c>
      <c r="D43" s="51">
        <v>1</v>
      </c>
      <c r="E43" t="s" s="52">
        <v>35</v>
      </c>
      <c r="F43" t="s" s="52">
        <v>27</v>
      </c>
      <c r="G43" s="53"/>
      <c r="H43" t="s" s="54">
        <v>125</v>
      </c>
      <c r="I43" t="s" s="55">
        <v>28</v>
      </c>
      <c r="J43" s="56"/>
      <c r="K43" s="57"/>
      <c r="L43" t="s" s="58">
        <v>125</v>
      </c>
      <c r="M43" s="59"/>
      <c r="N43" s="60"/>
      <c r="O43" t="s" s="61">
        <v>126</v>
      </c>
      <c r="P43" s="62"/>
      <c r="Q43" s="63"/>
    </row>
    <row r="44" ht="14.25" customHeight="1">
      <c r="A44" t="s" s="64">
        <v>127</v>
      </c>
      <c r="B44" t="s" s="65">
        <v>128</v>
      </c>
      <c r="C44" s="66">
        <v>20</v>
      </c>
      <c r="D44" s="66">
        <v>1</v>
      </c>
      <c r="E44" t="s" s="67">
        <v>35</v>
      </c>
      <c r="F44" t="s" s="67">
        <v>27</v>
      </c>
      <c r="G44" t="s" s="67">
        <v>28</v>
      </c>
      <c r="H44" s="68">
        <v>1190</v>
      </c>
      <c r="I44" s="69"/>
      <c r="J44" s="70"/>
      <c r="K44" s="63"/>
      <c r="L44" s="71">
        <v>1158</v>
      </c>
      <c r="M44" s="59"/>
      <c r="N44" s="60"/>
      <c r="O44" s="63"/>
      <c r="P44" s="63"/>
      <c r="Q44" s="63"/>
    </row>
    <row r="45" ht="14.25" customHeight="1">
      <c r="A45" t="s" s="72">
        <v>129</v>
      </c>
      <c r="B45" t="s" s="7">
        <v>130</v>
      </c>
      <c r="C45" s="66">
        <v>21</v>
      </c>
      <c r="D45" s="66"/>
      <c r="E45" t="s" s="67">
        <v>39</v>
      </c>
      <c r="F45" t="s" s="67">
        <v>27</v>
      </c>
      <c r="G45" t="s" s="67">
        <v>28</v>
      </c>
      <c r="H45" s="73">
        <f>O45</f>
        <v>1117</v>
      </c>
      <c r="I45" t="s" s="67">
        <v>28</v>
      </c>
      <c r="J45" s="74">
        <v>0</v>
      </c>
      <c r="K45" s="74">
        <v>0</v>
      </c>
      <c r="L45" s="71">
        <f>SUM(H45:K45)</f>
        <v>1117</v>
      </c>
      <c r="M45" s="59"/>
      <c r="N45" s="60"/>
      <c r="O45" s="66">
        <v>1117</v>
      </c>
      <c r="P45" t="s" s="67">
        <v>131</v>
      </c>
      <c r="Q45" t="s" s="67">
        <v>55</v>
      </c>
    </row>
    <row r="46" ht="14.25" customHeight="1">
      <c r="A46" t="s" s="72">
        <v>132</v>
      </c>
      <c r="B46" t="s" s="7">
        <v>133</v>
      </c>
      <c r="C46" s="66">
        <v>25</v>
      </c>
      <c r="D46" s="66">
        <v>1</v>
      </c>
      <c r="E46" t="s" s="67">
        <v>35</v>
      </c>
      <c r="F46" t="s" s="67">
        <v>27</v>
      </c>
      <c r="G46" t="s" s="67">
        <v>28</v>
      </c>
      <c r="H46" s="73">
        <v>1173</v>
      </c>
      <c r="I46" t="s" s="67">
        <v>28</v>
      </c>
      <c r="J46" s="74"/>
      <c r="K46" s="74"/>
      <c r="L46" s="71">
        <v>1175</v>
      </c>
      <c r="M46" s="59"/>
      <c r="N46" s="60"/>
      <c r="O46" s="75"/>
      <c r="P46" s="75"/>
      <c r="Q46" s="75"/>
    </row>
    <row r="47" ht="14.25" customHeight="1">
      <c r="A47" t="s" s="72">
        <v>134</v>
      </c>
      <c r="B47" t="s" s="7">
        <v>135</v>
      </c>
      <c r="C47" s="66">
        <v>22</v>
      </c>
      <c r="D47" s="66">
        <v>1</v>
      </c>
      <c r="E47" t="s" s="67">
        <v>39</v>
      </c>
      <c r="F47" t="s" s="67">
        <v>27</v>
      </c>
      <c r="G47" t="s" s="67">
        <v>28</v>
      </c>
      <c r="H47" s="73">
        <f>O47</f>
        <v>1118</v>
      </c>
      <c r="I47" t="s" s="67">
        <v>28</v>
      </c>
      <c r="J47" s="74">
        <v>0</v>
      </c>
      <c r="K47" s="74">
        <v>0</v>
      </c>
      <c r="L47" s="71">
        <f>SUM(H47:K47)</f>
        <v>1118</v>
      </c>
      <c r="M47" s="59"/>
      <c r="N47" s="60"/>
      <c r="O47" s="66">
        <v>1118</v>
      </c>
      <c r="P47" t="s" s="67">
        <v>25</v>
      </c>
      <c r="Q47" t="s" s="67">
        <v>55</v>
      </c>
    </row>
    <row r="48" ht="14.25" customHeight="1">
      <c r="A48" t="s" s="72">
        <v>136</v>
      </c>
      <c r="B48" t="s" s="7">
        <v>137</v>
      </c>
      <c r="C48" s="66"/>
      <c r="D48" s="66"/>
      <c r="E48" t="s" s="67">
        <v>26</v>
      </c>
      <c r="F48" t="s" s="67">
        <v>27</v>
      </c>
      <c r="G48" s="76"/>
      <c r="H48" s="73">
        <v>1300</v>
      </c>
      <c r="I48" t="s" s="67">
        <v>28</v>
      </c>
      <c r="J48" s="74">
        <v>0</v>
      </c>
      <c r="K48" s="74">
        <v>0</v>
      </c>
      <c r="L48" s="71">
        <f>SUM(H48:K48)</f>
        <v>1300</v>
      </c>
      <c r="M48" s="59"/>
      <c r="N48" s="60"/>
      <c r="O48" t="s" s="67">
        <v>49</v>
      </c>
      <c r="P48" t="s" s="67">
        <v>49</v>
      </c>
      <c r="Q48" t="s" s="67">
        <v>49</v>
      </c>
    </row>
    <row r="49" ht="14.25" customHeight="1">
      <c r="A49" t="s" s="72">
        <v>138</v>
      </c>
      <c r="B49" t="s" s="7">
        <v>139</v>
      </c>
      <c r="C49" s="66"/>
      <c r="D49" s="66">
        <v>1</v>
      </c>
      <c r="E49" t="s" s="67">
        <v>70</v>
      </c>
      <c r="F49" t="s" s="67">
        <v>27</v>
      </c>
      <c r="G49" t="s" s="67">
        <v>28</v>
      </c>
      <c r="H49" s="73">
        <f>O49</f>
        <v>984</v>
      </c>
      <c r="I49" t="s" s="67">
        <v>28</v>
      </c>
      <c r="J49" s="74">
        <v>0</v>
      </c>
      <c r="K49" s="74">
        <v>0</v>
      </c>
      <c r="L49" s="71">
        <f>SUM(H49:K49)</f>
        <v>984</v>
      </c>
      <c r="M49" s="77"/>
      <c r="N49" s="78"/>
      <c r="O49" s="66">
        <v>984</v>
      </c>
      <c r="P49" t="s" s="67">
        <v>77</v>
      </c>
      <c r="Q49" t="s" s="67">
        <v>36</v>
      </c>
    </row>
    <row r="50" ht="14.25" customHeight="1">
      <c r="A50" s="79"/>
      <c r="B50" s="80"/>
      <c r="C50" s="81"/>
      <c r="D50" s="82"/>
      <c r="E50" s="82"/>
      <c r="F50" s="81"/>
      <c r="G50" s="81"/>
      <c r="H50" s="70"/>
      <c r="I50" s="69"/>
      <c r="J50" s="70"/>
      <c r="K50" s="63"/>
      <c r="L50" s="83"/>
      <c r="M50" s="84"/>
      <c r="N50" s="84"/>
      <c r="O50" s="4"/>
      <c r="P50" s="4"/>
      <c r="Q50" s="4"/>
    </row>
    <row r="51" ht="14.6" customHeight="1">
      <c r="A51" t="s" s="85">
        <v>140</v>
      </c>
      <c r="B51" s="4"/>
      <c r="C51" s="63"/>
      <c r="D51" s="63"/>
      <c r="E51" t="s" s="86">
        <v>141</v>
      </c>
      <c r="F51" s="4"/>
      <c r="G51" s="4"/>
      <c r="H51" s="4"/>
      <c r="I51" s="4"/>
      <c r="J51" s="4"/>
      <c r="K51" s="63"/>
      <c r="L51" s="87"/>
      <c r="M51" s="84"/>
      <c r="N51" s="84"/>
      <c r="O51" s="88"/>
      <c r="P51" s="88"/>
      <c r="Q51" s="88"/>
    </row>
    <row r="52" ht="17" customHeight="1">
      <c r="A52" s="4"/>
      <c r="B52" s="4"/>
      <c r="C52" s="63"/>
      <c r="D52" s="63"/>
      <c r="E52" s="4"/>
      <c r="F52" s="4"/>
      <c r="G52" s="4"/>
      <c r="H52" s="4"/>
      <c r="I52" s="4"/>
      <c r="J52" s="4"/>
      <c r="K52" s="63"/>
      <c r="L52" s="87"/>
      <c r="M52" s="84"/>
      <c r="N52" s="84"/>
      <c r="O52" s="88"/>
      <c r="P52" s="88"/>
      <c r="Q52" s="88"/>
    </row>
    <row r="53" ht="15" customHeight="1">
      <c r="A53" s="89"/>
      <c r="B53" s="90"/>
      <c r="C53" s="66"/>
      <c r="D53" s="63"/>
      <c r="E53" s="4"/>
      <c r="F53" s="4"/>
      <c r="G53" s="4"/>
      <c r="H53" s="4"/>
      <c r="I53" s="4"/>
      <c r="J53" s="4"/>
      <c r="K53" s="63"/>
      <c r="L53" s="87"/>
      <c r="M53" s="84"/>
      <c r="N53" s="84"/>
      <c r="O53" s="88"/>
      <c r="P53" s="88"/>
      <c r="Q53" s="88"/>
    </row>
    <row r="54" ht="15" customHeight="1">
      <c r="A54" s="81"/>
      <c r="B54" s="82"/>
      <c r="C54" s="81"/>
      <c r="D54" s="82"/>
      <c r="E54" s="4"/>
      <c r="F54" s="4"/>
      <c r="G54" s="4"/>
      <c r="H54" s="4"/>
      <c r="I54" s="4"/>
      <c r="J54" s="4"/>
      <c r="K54" s="82"/>
      <c r="L54" s="91"/>
      <c r="M54" s="92"/>
      <c r="N54" s="92"/>
      <c r="O54" s="88"/>
      <c r="P54" s="88"/>
      <c r="Q54" s="88"/>
    </row>
    <row r="55" ht="32.85" customHeight="1">
      <c r="A55" s="63"/>
      <c r="B55" s="82"/>
      <c r="C55" s="81"/>
      <c r="D55" s="82"/>
      <c r="E55" s="4"/>
      <c r="F55" s="4"/>
      <c r="G55" s="4"/>
      <c r="H55" s="4"/>
      <c r="I55" s="4"/>
      <c r="J55" s="4"/>
      <c r="K55" s="82"/>
      <c r="L55" s="91"/>
      <c r="M55" s="92"/>
      <c r="N55" s="92"/>
      <c r="O55" s="88"/>
      <c r="P55" s="88"/>
      <c r="Q55" s="88"/>
    </row>
    <row r="56" ht="15" customHeight="1">
      <c r="A56" s="63"/>
      <c r="B56" s="63"/>
      <c r="C56" s="63"/>
      <c r="D56" s="63"/>
      <c r="E56" t="s" s="86">
        <v>142</v>
      </c>
      <c r="F56" s="4"/>
      <c r="G56" s="4"/>
      <c r="H56" s="4"/>
      <c r="I56" s="4"/>
      <c r="J56" s="4"/>
      <c r="K56" s="63"/>
      <c r="L56" s="93"/>
      <c r="M56" s="4"/>
      <c r="N56" s="4"/>
      <c r="O56" s="4"/>
      <c r="P56" s="4"/>
      <c r="Q56" s="4"/>
    </row>
    <row r="57" ht="15" customHeight="1">
      <c r="A57" s="63"/>
      <c r="B57" s="63"/>
      <c r="C57" s="63"/>
      <c r="D57" s="63"/>
      <c r="E57" s="4"/>
      <c r="F57" s="4"/>
      <c r="G57" s="4"/>
      <c r="H57" s="4"/>
      <c r="I57" s="4"/>
      <c r="J57" s="4"/>
      <c r="K57" s="63"/>
      <c r="L57" s="93"/>
      <c r="M57" s="4"/>
      <c r="N57" s="4"/>
      <c r="O57" s="4"/>
      <c r="P57" s="4"/>
      <c r="Q57" s="4"/>
    </row>
    <row r="58" ht="15" customHeight="1">
      <c r="A58" s="63"/>
      <c r="B58" s="63"/>
      <c r="C58" s="63"/>
      <c r="D58" s="63"/>
      <c r="E58" s="4"/>
      <c r="F58" s="4"/>
      <c r="G58" s="4"/>
      <c r="H58" s="4"/>
      <c r="I58" s="4"/>
      <c r="J58" s="4"/>
      <c r="K58" s="63"/>
      <c r="L58" s="93"/>
      <c r="M58" s="4"/>
      <c r="N58" s="4"/>
      <c r="O58" s="4"/>
      <c r="P58" s="4"/>
      <c r="Q58" s="4"/>
    </row>
    <row r="59" ht="27.3" customHeight="1">
      <c r="A59" s="63"/>
      <c r="B59" s="63"/>
      <c r="C59" s="63"/>
      <c r="D59" s="63"/>
      <c r="E59" s="4"/>
      <c r="F59" s="4"/>
      <c r="G59" s="4"/>
      <c r="H59" s="4"/>
      <c r="I59" s="4"/>
      <c r="J59" s="4"/>
      <c r="K59" s="63"/>
      <c r="L59" s="93"/>
      <c r="M59" s="4"/>
      <c r="N59" s="4"/>
      <c r="O59" s="4"/>
      <c r="P59" s="4"/>
      <c r="Q59" s="4"/>
    </row>
  </sheetData>
  <mergeCells count="10">
    <mergeCell ref="O3:Q3"/>
    <mergeCell ref="O4:Q4"/>
    <mergeCell ref="A1:M1"/>
    <mergeCell ref="I4:J4"/>
    <mergeCell ref="I3:J3"/>
    <mergeCell ref="C4:F4"/>
    <mergeCell ref="E51:J55"/>
    <mergeCell ref="E56:J59"/>
    <mergeCell ref="C2:E2"/>
    <mergeCell ref="A51:B52"/>
  </mergeCells>
  <conditionalFormatting sqref="E6:E43 J6:K43">
    <cfRule type="cellIs" dxfId="0" priority="1" operator="lessThan" stopIfTrue="1">
      <formula>0</formula>
    </cfRule>
  </conditionalFormatting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