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1 Byron" sheetId="1" r:id="rId4"/>
  </sheets>
</workbook>
</file>

<file path=xl/comments1.xml><?xml version="1.0" encoding="utf-8"?>
<comments xmlns="http://schemas.openxmlformats.org/spreadsheetml/2006/main">
  <authors>
    <author>Mike</author>
  </authors>
  <commentList>
    <comment ref="G38" authorId="0">
      <text>
        <r>
          <rPr>
            <sz val="11"/>
            <color indexed="8"/>
            <rFont val="Helvetica Neue"/>
          </rPr>
          <t>Mike:
Spinnakar added</t>
        </r>
      </text>
    </comment>
    <comment ref="O38" authorId="0">
      <text>
        <r>
          <rPr>
            <sz val="11"/>
            <color indexed="8"/>
            <rFont val="Helvetica Neue"/>
          </rPr>
          <t>Mike:
As advised by Byron on e-mail excl. Spinnikar</t>
        </r>
      </text>
    </comment>
    <comment ref="O46" authorId="0">
      <text>
        <r>
          <rPr>
            <sz val="11"/>
            <color indexed="8"/>
            <rFont val="Helvetica Neue"/>
          </rPr>
          <t>Mike:
If bilge keel then 1199</t>
        </r>
      </text>
    </comment>
  </commentList>
</comments>
</file>

<file path=xl/sharedStrings.xml><?xml version="1.0" encoding="utf-8"?>
<sst xmlns="http://schemas.openxmlformats.org/spreadsheetml/2006/main" uniqueCount="142">
  <si>
    <t>GYC Club Byron Numbers 2021</t>
  </si>
  <si>
    <t>Updated:</t>
  </si>
  <si>
    <t>Base</t>
  </si>
  <si>
    <t>Spinnaker</t>
  </si>
  <si>
    <t>GYC</t>
  </si>
  <si>
    <t>2021 GYC</t>
  </si>
  <si>
    <t>BYRON OFFICIAL</t>
  </si>
  <si>
    <t>BOAT</t>
  </si>
  <si>
    <t>CLASS / TYPE</t>
  </si>
  <si>
    <t>STANDARD SPECIFICATION</t>
  </si>
  <si>
    <t>Modified</t>
  </si>
  <si>
    <t>Handicap</t>
  </si>
  <si>
    <t>Adjustment</t>
  </si>
  <si>
    <t>Adj.</t>
  </si>
  <si>
    <t>checked on website 29th April 2019</t>
  </si>
  <si>
    <t>NAME</t>
  </si>
  <si>
    <t>(if known)</t>
  </si>
  <si>
    <t>LOA</t>
  </si>
  <si>
    <t>Keel</t>
  </si>
  <si>
    <t>Eng/Prop</t>
  </si>
  <si>
    <t>Boat</t>
  </si>
  <si>
    <t>Number</t>
  </si>
  <si>
    <t>Y/N</t>
  </si>
  <si>
    <t>Var.</t>
  </si>
  <si>
    <t>NUMBER</t>
  </si>
  <si>
    <t>Engine</t>
  </si>
  <si>
    <t>Aeolus</t>
  </si>
  <si>
    <t>Achilles 24</t>
  </si>
  <si>
    <t>OB</t>
  </si>
  <si>
    <t>N</t>
  </si>
  <si>
    <t>3kf</t>
  </si>
  <si>
    <t>ib2</t>
  </si>
  <si>
    <t>Amelia Dorcus</t>
  </si>
  <si>
    <t>Westerly Konsort Duo</t>
  </si>
  <si>
    <t>IB3</t>
  </si>
  <si>
    <t>2k</t>
  </si>
  <si>
    <t>ibf</t>
  </si>
  <si>
    <t>Ariadne</t>
  </si>
  <si>
    <t>Westerly Renown</t>
  </si>
  <si>
    <t>f</t>
  </si>
  <si>
    <t>Ben Lui</t>
  </si>
  <si>
    <t>Shipman 28</t>
  </si>
  <si>
    <t>Beowulf</t>
  </si>
  <si>
    <t>Jaguar 25</t>
  </si>
  <si>
    <t>1088</t>
  </si>
  <si>
    <t>Blue Fin</t>
  </si>
  <si>
    <t>IB</t>
  </si>
  <si>
    <t>Blue Moon</t>
  </si>
  <si>
    <t>Cleaver</t>
  </si>
  <si>
    <t>?</t>
  </si>
  <si>
    <t>Capella</t>
  </si>
  <si>
    <t>Hillyard 9 Tonner</t>
  </si>
  <si>
    <t>Capricorn</t>
  </si>
  <si>
    <t>McGreggor 26</t>
  </si>
  <si>
    <t>d</t>
  </si>
  <si>
    <t>ob</t>
  </si>
  <si>
    <t>Caroline V</t>
  </si>
  <si>
    <t>Carter 30</t>
  </si>
  <si>
    <t>IBF</t>
  </si>
  <si>
    <t>Y</t>
  </si>
  <si>
    <t>Cerf</t>
  </si>
  <si>
    <t>Contention 33</t>
  </si>
  <si>
    <t>Chesapeak</t>
  </si>
  <si>
    <t>Corribee 21</t>
  </si>
  <si>
    <t>Cirrus</t>
  </si>
  <si>
    <t>Hunter Medina 20</t>
  </si>
  <si>
    <t>d.</t>
  </si>
  <si>
    <t>Ob</t>
  </si>
  <si>
    <t>Cockle</t>
  </si>
  <si>
    <t>Westerly 22</t>
  </si>
  <si>
    <t>Courage 1</t>
  </si>
  <si>
    <t>Galion 22</t>
  </si>
  <si>
    <t>L</t>
  </si>
  <si>
    <t>Danera 2</t>
  </si>
  <si>
    <t>Didi 26</t>
  </si>
  <si>
    <t>Demon of Arun</t>
  </si>
  <si>
    <t>Seawolf 26</t>
  </si>
  <si>
    <t>IB2</t>
  </si>
  <si>
    <t>Eos the Dawn</t>
  </si>
  <si>
    <t>Macwester 27</t>
  </si>
  <si>
    <t>Festina Lente</t>
  </si>
  <si>
    <t>Limbo 6.6</t>
  </si>
  <si>
    <t>s</t>
  </si>
  <si>
    <t>Freedom ll</t>
  </si>
  <si>
    <t>Westerly Centaur</t>
  </si>
  <si>
    <t>Freya of Colne</t>
  </si>
  <si>
    <t>Macwester 28</t>
  </si>
  <si>
    <t>Kingfisher</t>
  </si>
  <si>
    <t>Lady of Leisure</t>
  </si>
  <si>
    <t>Leisure 20</t>
  </si>
  <si>
    <t>Lena</t>
  </si>
  <si>
    <t>Cutlass 27</t>
  </si>
  <si>
    <t>Lili</t>
  </si>
  <si>
    <t>Heard 23</t>
  </si>
  <si>
    <t>Mary Reeve</t>
  </si>
  <si>
    <t>Trident 24 fin</t>
  </si>
  <si>
    <t>ff</t>
  </si>
  <si>
    <t>Mesecina</t>
  </si>
  <si>
    <t>Rustler 31</t>
  </si>
  <si>
    <t>1029</t>
  </si>
  <si>
    <t>Naiad</t>
  </si>
  <si>
    <t>Nimbus</t>
  </si>
  <si>
    <t>Hunter 28</t>
  </si>
  <si>
    <t>Njord</t>
  </si>
  <si>
    <t>Onward of Ito</t>
  </si>
  <si>
    <t>Itchen Ferry</t>
  </si>
  <si>
    <t>ib3</t>
  </si>
  <si>
    <t>Rosebud</t>
  </si>
  <si>
    <t>Falmouth Quay Punt</t>
  </si>
  <si>
    <t>Shuda</t>
  </si>
  <si>
    <t>Bowman 26</t>
  </si>
  <si>
    <t>Sophie</t>
  </si>
  <si>
    <t>Weston 8500</t>
  </si>
  <si>
    <t>l</t>
  </si>
  <si>
    <t>Soulmates</t>
  </si>
  <si>
    <t>Westerly GK24 MH</t>
  </si>
  <si>
    <t>Surprise II</t>
  </si>
  <si>
    <t>Tallulah</t>
  </si>
  <si>
    <t>YM Mouette</t>
  </si>
  <si>
    <t>Thunder</t>
  </si>
  <si>
    <t>Anderson 22</t>
  </si>
  <si>
    <t>fbd.</t>
  </si>
  <si>
    <t>Totoro</t>
  </si>
  <si>
    <t>Lavranos 37</t>
  </si>
  <si>
    <r>
      <rPr>
        <sz val="11"/>
        <color indexed="8"/>
        <rFont val="Arial"/>
      </rPr>
      <t>Keel: f :fin, ff :flared fin, fb :fin ballasted(lowCofG), b :bulb, w :wing, 2k :bilge, 3k :trikeel, s :swing keel, bb :bilge boards, d :drop keel, d. :drop keel mechanically restrained down when racing (also s. fbd. etc), L :long, 2h 3h :multihull (refer to Boat Keels for more detail).</t>
    </r>
  </si>
  <si>
    <t>Våga</t>
  </si>
  <si>
    <t>Fisksätra Havsfidra</t>
  </si>
  <si>
    <t>Wanderer</t>
  </si>
  <si>
    <t>ft</t>
  </si>
  <si>
    <t>Waterwing</t>
  </si>
  <si>
    <t>Wing 25</t>
  </si>
  <si>
    <t>Windsong</t>
  </si>
  <si>
    <t>Pandora Mk 1</t>
  </si>
  <si>
    <t>WitchHazel</t>
  </si>
  <si>
    <t>YM Senior</t>
  </si>
  <si>
    <t>Zeste</t>
  </si>
  <si>
    <t>Southerly 115</t>
  </si>
  <si>
    <t>Method of applying time correction factor:</t>
  </si>
  <si>
    <t>Elapsed time X 1000</t>
  </si>
  <si>
    <t>= Corrected time</t>
  </si>
  <si>
    <t>Effective Rating</t>
  </si>
  <si>
    <t>Engine/propeller: non :no engine, ob :outboard, obf :outboard within hull and fixed down, ibf :inboard +furling prop. ib2 :ib +2 fixed bladed prop. ib3 :ib +3 fixed bladed or more.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</si>
</sst>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&quot; &quot;mmmm&quot; &quot;yyyy"/>
    <numFmt numFmtId="60" formatCode="&quot;+&quot;0&quot; &quot;;&quot;-&quot;0&quot; &quot;"/>
  </numFmts>
  <fonts count="21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sz val="10"/>
      <color indexed="11"/>
      <name val="Arial"/>
    </font>
    <font>
      <sz val="10"/>
      <color indexed="8"/>
      <name val="Arial1"/>
    </font>
    <font>
      <u val="single"/>
      <sz val="10"/>
      <color indexed="12"/>
      <name val="Arial"/>
    </font>
    <font>
      <b val="1"/>
      <i val="1"/>
      <sz val="10"/>
      <color indexed="8"/>
      <name val="Arial"/>
    </font>
    <font>
      <sz val="10"/>
      <color indexed="8"/>
      <name val="Arial"/>
    </font>
    <font>
      <b val="1"/>
      <sz val="11"/>
      <color indexed="8"/>
      <name val="Arial"/>
    </font>
    <font>
      <b val="1"/>
      <sz val="11"/>
      <color indexed="11"/>
      <name val="Arial"/>
    </font>
    <font>
      <b val="1"/>
      <i val="1"/>
      <sz val="11"/>
      <color indexed="8"/>
      <name val="Arial"/>
    </font>
    <font>
      <sz val="11"/>
      <color indexed="8"/>
      <name val="Arial1"/>
    </font>
    <font>
      <sz val="11"/>
      <color indexed="8"/>
      <name val="Helvetica Neue"/>
    </font>
    <font>
      <sz val="11"/>
      <color indexed="15"/>
      <name val="Arial"/>
    </font>
    <font>
      <i val="1"/>
      <sz val="10"/>
      <color indexed="8"/>
      <name val="Arial"/>
    </font>
    <font>
      <b val="1"/>
      <u val="single"/>
      <sz val="10"/>
      <color indexed="8"/>
      <name val="Arial"/>
    </font>
    <font>
      <b val="1"/>
      <i val="1"/>
      <sz val="10"/>
      <color indexed="11"/>
      <name val="Arial"/>
    </font>
    <font>
      <i val="1"/>
      <sz val="10"/>
      <color indexed="11"/>
      <name val="Arial"/>
    </font>
    <font>
      <sz val="11"/>
      <color indexed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1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59" fontId="4" fillId="2" borderId="1" applyNumberFormat="1" applyFont="1" applyFill="1" applyBorder="1" applyAlignment="1" applyProtection="0">
      <alignment vertical="bottom"/>
    </xf>
    <xf numFmtId="59" fontId="4" fillId="2" borderId="2" applyNumberFormat="1" applyFont="1" applyFill="1" applyBorder="1" applyAlignment="1" applyProtection="0">
      <alignment vertical="bottom"/>
    </xf>
    <xf numFmtId="59" fontId="5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left" vertical="bottom"/>
    </xf>
    <xf numFmtId="1" fontId="7" fillId="2" borderId="1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bottom"/>
    </xf>
    <xf numFmtId="59" fontId="4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59" fontId="4" fillId="2" borderId="4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 wrapText="1"/>
    </xf>
    <xf numFmtId="49" fontId="5" fillId="3" borderId="4" applyNumberFormat="1" applyFont="1" applyFill="1" applyBorder="1" applyAlignment="1" applyProtection="0">
      <alignment horizontal="center" vertical="bottom"/>
    </xf>
    <xf numFmtId="59" fontId="8" fillId="2" borderId="5" applyNumberFormat="1" applyFont="1" applyFill="1" applyBorder="1" applyAlignment="1" applyProtection="0">
      <alignment horizontal="center" vertical="bottom"/>
    </xf>
    <xf numFmtId="49" fontId="8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59" fontId="8" fillId="2" borderId="8" applyNumberFormat="1" applyFont="1" applyFill="1" applyBorder="1" applyAlignment="1" applyProtection="0">
      <alignment horizontal="center" vertical="bottom"/>
    </xf>
    <xf numFmtId="59" fontId="8" fillId="2" borderId="9" applyNumberFormat="1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center" vertical="bottom"/>
    </xf>
    <xf numFmtId="59" fontId="4" fillId="2" borderId="7" applyNumberFormat="1" applyFont="1" applyFill="1" applyBorder="1" applyAlignment="1" applyProtection="0">
      <alignment horizontal="center" vertical="bottom"/>
    </xf>
    <xf numFmtId="59" fontId="4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right" vertical="bottom"/>
    </xf>
    <xf numFmtId="9" fontId="4" fillId="2" borderId="4" applyNumberFormat="1" applyFont="1" applyFill="1" applyBorder="1" applyAlignment="1" applyProtection="0">
      <alignment horizontal="center" vertical="bottom"/>
    </xf>
    <xf numFmtId="1" fontId="8" fillId="2" borderId="5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1" fontId="9" fillId="2" borderId="9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49" fontId="10" fillId="2" borderId="4" applyNumberFormat="1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horizontal="center" vertical="bottom"/>
    </xf>
    <xf numFmtId="1" fontId="0" fillId="2" borderId="4" applyNumberFormat="1" applyFont="1" applyFill="1" applyBorder="1" applyAlignment="1" applyProtection="0">
      <alignment horizontal="center" vertical="bottom" wrapText="1"/>
    </xf>
    <xf numFmtId="49" fontId="0" fillId="2" borderId="4" applyNumberFormat="1" applyFont="1" applyFill="1" applyBorder="1" applyAlignment="1" applyProtection="0">
      <alignment horizontal="center" vertical="bottom" wrapText="1"/>
    </xf>
    <xf numFmtId="49" fontId="0" fillId="2" borderId="4" applyNumberFormat="1" applyFont="1" applyFill="1" applyBorder="1" applyAlignment="1" applyProtection="0">
      <alignment horizontal="center" vertical="bottom"/>
    </xf>
    <xf numFmtId="1" fontId="10" fillId="2" borderId="4" applyNumberFormat="1" applyFont="1" applyFill="1" applyBorder="1" applyAlignment="1" applyProtection="0">
      <alignment horizontal="center" vertical="bottom"/>
    </xf>
    <xf numFmtId="60" fontId="0" fillId="2" borderId="4" applyNumberFormat="1" applyFont="1" applyFill="1" applyBorder="1" applyAlignment="1" applyProtection="0">
      <alignment horizontal="center" vertical="bottom"/>
    </xf>
    <xf numFmtId="1" fontId="11" fillId="3" borderId="4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1" fontId="4" fillId="2" borderId="4" applyNumberFormat="1" applyFont="1" applyFill="1" applyBorder="1" applyAlignment="1" applyProtection="0">
      <alignment horizontal="center" vertical="bottom"/>
    </xf>
    <xf numFmtId="1" fontId="9" fillId="2" borderId="1" applyNumberFormat="1" applyFont="1" applyFill="1" applyBorder="1" applyAlignment="1" applyProtection="0">
      <alignment horizontal="right"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2" fontId="6" fillId="2" borderId="1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horizontal="left" vertical="bottom"/>
    </xf>
    <xf numFmtId="49" fontId="10" fillId="2" borderId="4" applyNumberFormat="1" applyFont="1" applyFill="1" applyBorder="1" applyAlignment="1" applyProtection="0">
      <alignment horizontal="left" vertical="bottom"/>
    </xf>
    <xf numFmtId="1" fontId="12" fillId="2" borderId="4" applyNumberFormat="1" applyFont="1" applyFill="1" applyBorder="1" applyAlignment="1" applyProtection="0">
      <alignment horizontal="right" vertical="bottom"/>
    </xf>
    <xf numFmtId="1" fontId="13" fillId="2" borderId="4" applyNumberFormat="1" applyFont="1" applyFill="1" applyBorder="1" applyAlignment="1" applyProtection="0">
      <alignment horizontal="center" vertical="bottom"/>
    </xf>
    <xf numFmtId="1" fontId="10" fillId="2" borderId="4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11" fillId="2" borderId="4" applyNumberFormat="1" applyFont="1" applyFill="1" applyBorder="1" applyAlignment="1" applyProtection="0">
      <alignment horizontal="center" vertical="bottom"/>
    </xf>
    <xf numFmtId="1" fontId="11" fillId="2" borderId="4" applyNumberFormat="1" applyFont="1" applyFill="1" applyBorder="1" applyAlignment="1" applyProtection="0">
      <alignment horizontal="center" vertical="bottom"/>
    </xf>
    <xf numFmtId="1" fontId="7" fillId="2" borderId="1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horizontal="left" vertical="top" wrapText="1"/>
    </xf>
    <xf numFmtId="49" fontId="10" fillId="2" borderId="4" applyNumberFormat="1" applyFont="1" applyFill="1" applyBorder="1" applyAlignment="1" applyProtection="0">
      <alignment horizontal="left" vertical="bottom" readingOrder="1"/>
    </xf>
    <xf numFmtId="1" fontId="4" fillId="2" borderId="14" applyNumberFormat="1" applyFont="1" applyFill="1" applyBorder="1" applyAlignment="1" applyProtection="0">
      <alignment horizontal="center" vertical="bottom"/>
    </xf>
    <xf numFmtId="49" fontId="4" fillId="2" borderId="14" applyNumberFormat="1" applyFont="1" applyFill="1" applyBorder="1" applyAlignment="1" applyProtection="0">
      <alignment horizontal="center" vertical="bottom"/>
    </xf>
    <xf numFmtId="49" fontId="0" fillId="2" borderId="15" applyNumberFormat="1" applyFont="1" applyFill="1" applyBorder="1" applyAlignment="1" applyProtection="0">
      <alignment horizontal="left" vertical="bottom"/>
    </xf>
    <xf numFmtId="49" fontId="10" fillId="2" borderId="15" applyNumberFormat="1" applyFont="1" applyFill="1" applyBorder="1" applyAlignment="1" applyProtection="0">
      <alignment horizontal="left" vertical="bottom"/>
    </xf>
    <xf numFmtId="1" fontId="10" fillId="2" borderId="15" applyNumberFormat="1" applyFont="1" applyFill="1" applyBorder="1" applyAlignment="1" applyProtection="0">
      <alignment horizontal="center" vertical="bottom"/>
    </xf>
    <xf numFmtId="49" fontId="0" fillId="2" borderId="15" applyNumberFormat="1" applyFont="1" applyFill="1" applyBorder="1" applyAlignment="1" applyProtection="0">
      <alignment horizontal="center" vertical="bottom"/>
    </xf>
    <xf numFmtId="1" fontId="12" fillId="2" borderId="15" applyNumberFormat="1" applyFont="1" applyFill="1" applyBorder="1" applyAlignment="1" applyProtection="0">
      <alignment horizontal="right" vertical="bottom"/>
    </xf>
    <xf numFmtId="49" fontId="10" fillId="2" borderId="15" applyNumberFormat="1" applyFont="1" applyFill="1" applyBorder="1" applyAlignment="1" applyProtection="0">
      <alignment horizontal="center" vertical="bottom"/>
    </xf>
    <xf numFmtId="1" fontId="13" fillId="2" borderId="15" applyNumberFormat="1" applyFont="1" applyFill="1" applyBorder="1" applyAlignment="1" applyProtection="0">
      <alignment horizontal="center" vertical="bottom"/>
    </xf>
    <xf numFmtId="1" fontId="10" fillId="2" borderId="15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11" fillId="2" borderId="15" applyNumberFormat="1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top" wrapText="1"/>
    </xf>
    <xf numFmtId="49" fontId="15" fillId="2" borderId="1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horizontal="left" vertical="bottom" readingOrder="1"/>
    </xf>
    <xf numFmtId="1" fontId="12" fillId="2" borderId="1" applyNumberFormat="1" applyFont="1" applyFill="1" applyBorder="1" applyAlignment="1" applyProtection="0">
      <alignment horizontal="center" vertical="bottom"/>
    </xf>
    <xf numFmtId="1" fontId="1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10" fillId="2" borderId="1" applyNumberFormat="1" applyFont="1" applyFill="1" applyBorder="1" applyAlignment="1" applyProtection="0">
      <alignment horizontal="center" vertical="bottom"/>
    </xf>
    <xf numFmtId="1" fontId="13" fillId="2" borderId="1" applyNumberFormat="1" applyFont="1" applyFill="1" applyBorder="1" applyAlignment="1" applyProtection="0">
      <alignment horizontal="center" vertical="bottom"/>
    </xf>
    <xf numFmtId="1" fontId="10" fillId="2" borderId="1" applyNumberFormat="1" applyFont="1" applyFill="1" applyBorder="1" applyAlignment="1" applyProtection="0">
      <alignment vertical="bottom"/>
    </xf>
    <xf numFmtId="1" fontId="11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horizontal="center" vertical="bottom"/>
    </xf>
    <xf numFmtId="60" fontId="0" fillId="2" borderId="1" applyNumberFormat="1" applyFont="1" applyFill="1" applyBorder="1" applyAlignment="1" applyProtection="0">
      <alignment horizontal="center" vertical="bottom"/>
    </xf>
    <xf numFmtId="1" fontId="11" fillId="3" borderId="1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horizontal="center"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1" fontId="16" fillId="2" borderId="1" applyNumberFormat="1" applyFont="1" applyFill="1" applyBorder="1" applyAlignment="1" applyProtection="0">
      <alignment horizontal="left" vertical="bottom"/>
    </xf>
    <xf numFmtId="1" fontId="8" fillId="2" borderId="1" applyNumberFormat="1" applyFont="1" applyFill="1" applyBorder="1" applyAlignment="1" applyProtection="0">
      <alignment horizontal="left" vertical="bottom"/>
    </xf>
    <xf numFmtId="1" fontId="8" fillId="2" borderId="1" applyNumberFormat="1" applyFont="1" applyFill="1" applyBorder="1" applyAlignment="1" applyProtection="0">
      <alignment horizontal="right" vertical="bottom"/>
    </xf>
    <xf numFmtId="1" fontId="8" fillId="2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left" vertical="top" wrapText="1"/>
    </xf>
    <xf numFmtId="49" fontId="17" fillId="2" borderId="1" applyNumberFormat="1" applyFont="1" applyFill="1" applyBorder="1" applyAlignment="1" applyProtection="0">
      <alignment horizontal="left" vertical="bottom"/>
    </xf>
    <xf numFmtId="1" fontId="17" fillId="2" borderId="1" applyNumberFormat="1" applyFont="1" applyFill="1" applyBorder="1" applyAlignment="1" applyProtection="0">
      <alignment horizontal="left" vertical="bottom"/>
    </xf>
    <xf numFmtId="1" fontId="5" fillId="2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left" vertical="bottom"/>
    </xf>
    <xf numFmtId="1" fontId="16" fillId="2" borderId="1" applyNumberFormat="1" applyFont="1" applyFill="1" applyBorder="1" applyAlignment="1" applyProtection="0">
      <alignment vertical="bottom"/>
    </xf>
    <xf numFmtId="49" fontId="17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center"/>
    </xf>
    <xf numFmtId="1" fontId="4" fillId="2" borderId="1" applyNumberFormat="1" applyFont="1" applyFill="1" applyBorder="1" applyAlignment="1" applyProtection="0">
      <alignment horizontal="center" vertical="center"/>
    </xf>
    <xf numFmtId="1" fontId="9" fillId="2" borderId="1" applyNumberFormat="1" applyFont="1" applyFill="1" applyBorder="1" applyAlignment="1" applyProtection="0">
      <alignment horizontal="center" vertical="bottom"/>
    </xf>
    <xf numFmtId="1" fontId="18" fillId="2" borderId="1" applyNumberFormat="1" applyFont="1" applyFill="1" applyBorder="1" applyAlignment="1" applyProtection="0">
      <alignment vertical="bottom"/>
    </xf>
    <xf numFmtId="49" fontId="9" fillId="2" borderId="1" applyNumberFormat="1" applyFont="1" applyFill="1" applyBorder="1" applyAlignment="1" applyProtection="0">
      <alignment horizontal="left" vertical="top" wrapText="1"/>
    </xf>
    <xf numFmtId="0" fontId="9" fillId="2" borderId="1" applyNumberFormat="0" applyFont="1" applyFill="1" applyBorder="1" applyAlignment="1" applyProtection="0">
      <alignment horizontal="left" vertical="top" wrapText="1"/>
    </xf>
    <xf numFmtId="1" fontId="10" fillId="2" borderId="1" applyNumberFormat="1" applyFont="1" applyFill="1" applyBorder="1" applyAlignment="1" applyProtection="0">
      <alignment horizontal="right" vertical="bottom"/>
    </xf>
    <xf numFmtId="1" fontId="8" fillId="2" borderId="1" applyNumberFormat="1" applyFont="1" applyFill="1" applyBorder="1" applyAlignment="1" applyProtection="0">
      <alignment horizontal="right" vertical="top"/>
    </xf>
    <xf numFmtId="1" fontId="8" fillId="2" borderId="1" applyNumberFormat="1" applyFont="1" applyFill="1" applyBorder="1" applyAlignment="1" applyProtection="0">
      <alignment vertical="top" wrapText="1"/>
    </xf>
    <xf numFmtId="1" fontId="8" fillId="2" borderId="1" applyNumberFormat="1" applyFont="1" applyFill="1" applyBorder="1" applyAlignment="1" applyProtection="0">
      <alignment horizontal="left" vertical="top" wrapText="1"/>
    </xf>
    <xf numFmtId="1" fontId="19" fillId="2" borderId="1" applyNumberFormat="1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vertical="top" wrapText="1"/>
    </xf>
    <xf numFmtId="0" fontId="2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d7d31"/>
      <rgbColor rgb="ff0000ff"/>
      <rgbColor rgb="fff2f2f2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A126"/>
  <sheetViews>
    <sheetView workbookViewId="0" showGridLines="0" defaultGridColor="1"/>
  </sheetViews>
  <sheetFormatPr defaultColWidth="9" defaultRowHeight="14.1" customHeight="1" outlineLevelRow="0" outlineLevelCol="0"/>
  <cols>
    <col min="1" max="1" width="14.8516" style="1" customWidth="1"/>
    <col min="2" max="2" width="18.8516" style="1" customWidth="1"/>
    <col min="3" max="3" width="9.35156" style="1" customWidth="1"/>
    <col min="4" max="4" width="4.85156" style="1" customWidth="1"/>
    <col min="5" max="5" width="8.67188" style="1" customWidth="1"/>
    <col min="6" max="7" width="9.35156" style="1" customWidth="1"/>
    <col min="8" max="8" width="9.17188" style="1" customWidth="1"/>
    <col min="9" max="9" width="5.5" style="1" customWidth="1"/>
    <col min="10" max="10" width="5.85156" style="1" customWidth="1"/>
    <col min="11" max="11" width="5.35156" style="1" customWidth="1"/>
    <col min="12" max="12" width="11.3516" style="1" customWidth="1"/>
    <col min="13" max="14" width="2.67188" style="1" customWidth="1"/>
    <col min="15" max="17" width="12.8516" style="1" customWidth="1"/>
    <col min="18" max="19" width="8.5" style="1" customWidth="1"/>
    <col min="20" max="20" width="6.35156" style="1" customWidth="1"/>
    <col min="21" max="21" width="6.17188" style="1" customWidth="1"/>
    <col min="22" max="22" width="25.3516" style="1" customWidth="1"/>
    <col min="23" max="23" width="21.1719" style="1" customWidth="1"/>
    <col min="24" max="24" width="30.8516" style="1" customWidth="1"/>
    <col min="25" max="25" width="8.5" style="1" customWidth="1"/>
    <col min="26" max="26" width="16.5" style="1" customWidth="1"/>
    <col min="27" max="27" width="2.5" style="1" customWidth="1"/>
    <col min="28" max="16384" width="9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5" customHeight="1">
      <c r="A2" t="s" s="5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8"/>
      <c r="M2" s="6"/>
      <c r="N2" s="4"/>
      <c r="O2" s="9"/>
      <c r="P2" s="9"/>
      <c r="Q2" s="9"/>
      <c r="R2" s="10"/>
      <c r="S2" s="10"/>
      <c r="T2" s="4"/>
      <c r="U2" s="4"/>
      <c r="V2" s="11"/>
      <c r="W2" s="4"/>
      <c r="X2" s="4"/>
      <c r="Y2" s="4"/>
      <c r="Z2" s="4"/>
      <c r="AA2" s="4"/>
    </row>
    <row r="3" ht="15" customHeight="1">
      <c r="A3" s="12"/>
      <c r="B3" s="13"/>
      <c r="C3" s="9"/>
      <c r="D3" s="13"/>
      <c r="E3" s="13"/>
      <c r="F3" s="9"/>
      <c r="G3" s="14"/>
      <c r="H3" t="s" s="15">
        <v>2</v>
      </c>
      <c r="I3" t="s" s="15">
        <v>3</v>
      </c>
      <c r="J3" s="16"/>
      <c r="K3" t="s" s="17">
        <v>4</v>
      </c>
      <c r="L3" t="s" s="18">
        <v>5</v>
      </c>
      <c r="M3" s="19"/>
      <c r="N3" s="19"/>
      <c r="O3" t="s" s="20">
        <v>6</v>
      </c>
      <c r="P3" s="21"/>
      <c r="Q3" s="22"/>
      <c r="R3" s="23"/>
      <c r="S3" s="10"/>
      <c r="T3" s="4"/>
      <c r="U3" s="4"/>
      <c r="V3" s="4"/>
      <c r="W3" s="4"/>
      <c r="X3" s="4"/>
      <c r="Y3" s="4"/>
      <c r="Z3" s="4"/>
      <c r="AA3" s="4"/>
    </row>
    <row r="4" ht="14.65" customHeight="1">
      <c r="A4" t="s" s="15">
        <v>7</v>
      </c>
      <c r="B4" t="s" s="15">
        <v>8</v>
      </c>
      <c r="C4" t="s" s="24">
        <v>9</v>
      </c>
      <c r="D4" s="25"/>
      <c r="E4" s="25"/>
      <c r="F4" s="26"/>
      <c r="G4" t="s" s="15">
        <v>10</v>
      </c>
      <c r="H4" t="s" s="15">
        <v>11</v>
      </c>
      <c r="I4" t="s" s="15">
        <v>12</v>
      </c>
      <c r="J4" s="16"/>
      <c r="K4" t="s" s="17">
        <v>13</v>
      </c>
      <c r="L4" t="s" s="18">
        <v>11</v>
      </c>
      <c r="M4" s="19"/>
      <c r="N4" s="19"/>
      <c r="O4" t="s" s="20">
        <v>14</v>
      </c>
      <c r="P4" s="21"/>
      <c r="Q4" s="22"/>
      <c r="R4" s="27"/>
      <c r="S4" s="4"/>
      <c r="T4" s="4"/>
      <c r="U4" s="4"/>
      <c r="V4" s="28"/>
      <c r="W4" s="28"/>
      <c r="X4" s="28"/>
      <c r="Y4" s="4"/>
      <c r="Z4" s="4"/>
      <c r="AA4" s="4"/>
    </row>
    <row r="5" ht="15" customHeight="1">
      <c r="A5" t="s" s="15">
        <v>15</v>
      </c>
      <c r="B5" t="s" s="15">
        <v>16</v>
      </c>
      <c r="C5" t="s" s="15">
        <v>17</v>
      </c>
      <c r="D5" t="s" s="17">
        <v>18</v>
      </c>
      <c r="E5" t="s" s="17">
        <v>19</v>
      </c>
      <c r="F5" t="s" s="15">
        <v>3</v>
      </c>
      <c r="G5" t="s" s="15">
        <v>20</v>
      </c>
      <c r="H5" t="s" s="15">
        <v>21</v>
      </c>
      <c r="I5" t="s" s="15">
        <v>22</v>
      </c>
      <c r="J5" s="29">
        <v>0.02</v>
      </c>
      <c r="K5" t="s" s="17">
        <v>23</v>
      </c>
      <c r="L5" t="s" s="18">
        <v>21</v>
      </c>
      <c r="M5" s="30"/>
      <c r="N5" s="30"/>
      <c r="O5" t="s" s="31">
        <v>24</v>
      </c>
      <c r="P5" t="s" s="31">
        <v>18</v>
      </c>
      <c r="Q5" t="s" s="31">
        <v>25</v>
      </c>
      <c r="R5" s="32"/>
      <c r="S5" s="33"/>
      <c r="T5" s="34"/>
      <c r="U5" s="34"/>
      <c r="V5" s="34"/>
      <c r="W5" s="34"/>
      <c r="X5" s="34"/>
      <c r="Y5" s="4"/>
      <c r="Z5" s="34"/>
      <c r="AA5" s="34"/>
    </row>
    <row r="6" ht="14.25" customHeight="1">
      <c r="A6" t="s" s="35">
        <v>26</v>
      </c>
      <c r="B6" t="s" s="36">
        <v>27</v>
      </c>
      <c r="C6" s="37">
        <v>24</v>
      </c>
      <c r="D6" s="38">
        <v>3</v>
      </c>
      <c r="E6" t="s" s="39">
        <v>28</v>
      </c>
      <c r="F6" s="37"/>
      <c r="G6" t="s" s="40">
        <v>29</v>
      </c>
      <c r="H6" s="41">
        <f>O6</f>
        <v>1119</v>
      </c>
      <c r="I6" t="s" s="40">
        <v>29</v>
      </c>
      <c r="J6" s="42">
        <v>0</v>
      </c>
      <c r="K6" s="42">
        <v>0</v>
      </c>
      <c r="L6" s="43">
        <f>SUM(H6:K6)</f>
        <v>1119</v>
      </c>
      <c r="M6" s="44"/>
      <c r="N6" s="45"/>
      <c r="O6" s="46">
        <v>1119</v>
      </c>
      <c r="P6" t="s" s="15">
        <v>30</v>
      </c>
      <c r="Q6" t="s" s="15">
        <v>31</v>
      </c>
      <c r="R6" s="32"/>
      <c r="S6" s="33"/>
      <c r="T6" s="34"/>
      <c r="U6" s="34"/>
      <c r="V6" s="34"/>
      <c r="W6" s="34"/>
      <c r="X6" s="47"/>
      <c r="Y6" s="4"/>
      <c r="Z6" s="34"/>
      <c r="AA6" s="34"/>
    </row>
    <row r="7" ht="15" customHeight="1">
      <c r="A7" t="s" s="35">
        <v>32</v>
      </c>
      <c r="B7" t="s" s="36">
        <v>33</v>
      </c>
      <c r="C7" s="37">
        <v>30</v>
      </c>
      <c r="D7" s="37">
        <v>2</v>
      </c>
      <c r="E7" t="s" s="40">
        <v>34</v>
      </c>
      <c r="F7" s="37"/>
      <c r="G7" t="s" s="40">
        <v>29</v>
      </c>
      <c r="H7" s="41">
        <f>O7</f>
        <v>1083</v>
      </c>
      <c r="I7" t="s" s="40">
        <v>29</v>
      </c>
      <c r="J7" s="42">
        <v>0</v>
      </c>
      <c r="K7" s="42">
        <v>0</v>
      </c>
      <c r="L7" s="43">
        <f>SUM(H7:K7)</f>
        <v>1083</v>
      </c>
      <c r="M7" s="48"/>
      <c r="N7" s="49"/>
      <c r="O7" s="46">
        <v>1083</v>
      </c>
      <c r="P7" t="s" s="15">
        <v>35</v>
      </c>
      <c r="Q7" t="s" s="15">
        <v>36</v>
      </c>
      <c r="R7" s="32"/>
      <c r="S7" s="33"/>
      <c r="T7" s="34"/>
      <c r="U7" s="34"/>
      <c r="V7" s="34"/>
      <c r="W7" s="34"/>
      <c r="X7" s="47"/>
      <c r="Y7" s="4"/>
      <c r="Z7" s="50"/>
      <c r="AA7" s="50"/>
    </row>
    <row r="8" ht="15" customHeight="1">
      <c r="A8" t="s" s="35">
        <v>37</v>
      </c>
      <c r="B8" t="s" s="36">
        <v>38</v>
      </c>
      <c r="C8" s="37">
        <v>32.6</v>
      </c>
      <c r="D8" s="37">
        <v>1</v>
      </c>
      <c r="E8" t="s" s="40">
        <v>34</v>
      </c>
      <c r="F8" s="37"/>
      <c r="G8" s="37"/>
      <c r="H8" s="41">
        <f>O8</f>
        <v>1020</v>
      </c>
      <c r="I8" t="s" s="40">
        <v>29</v>
      </c>
      <c r="J8" s="42">
        <v>0</v>
      </c>
      <c r="K8" s="42">
        <v>0</v>
      </c>
      <c r="L8" s="43">
        <f>SUM(H8:K8)</f>
        <v>1020</v>
      </c>
      <c r="M8" s="48"/>
      <c r="N8" s="49"/>
      <c r="O8" s="46">
        <v>1020</v>
      </c>
      <c r="P8" t="s" s="15">
        <v>39</v>
      </c>
      <c r="Q8" t="s" s="15">
        <v>36</v>
      </c>
      <c r="R8" s="32"/>
      <c r="S8" s="33"/>
      <c r="T8" s="34"/>
      <c r="U8" s="34"/>
      <c r="V8" s="34"/>
      <c r="W8" s="34"/>
      <c r="X8" s="47"/>
      <c r="Y8" s="4"/>
      <c r="Z8" s="50"/>
      <c r="AA8" s="50"/>
    </row>
    <row r="9" ht="15" customHeight="1">
      <c r="A9" t="s" s="35">
        <v>40</v>
      </c>
      <c r="B9" t="s" s="36">
        <v>41</v>
      </c>
      <c r="C9" s="37">
        <v>28</v>
      </c>
      <c r="D9" s="37">
        <v>1</v>
      </c>
      <c r="E9" t="s" s="40">
        <v>34</v>
      </c>
      <c r="F9" s="37"/>
      <c r="G9" s="37"/>
      <c r="H9" s="41">
        <f>O9</f>
        <v>1015</v>
      </c>
      <c r="I9" t="s" s="40">
        <v>29</v>
      </c>
      <c r="J9" s="42">
        <v>0</v>
      </c>
      <c r="K9" s="42">
        <v>0</v>
      </c>
      <c r="L9" s="43">
        <f>SUM(H9:K9)</f>
        <v>1015</v>
      </c>
      <c r="M9" s="48"/>
      <c r="N9" s="49"/>
      <c r="O9" s="46">
        <v>1015</v>
      </c>
      <c r="P9" t="s" s="15">
        <v>39</v>
      </c>
      <c r="Q9" t="s" s="15">
        <v>36</v>
      </c>
      <c r="R9" s="32"/>
      <c r="S9" s="33"/>
      <c r="T9" s="34"/>
      <c r="U9" s="34"/>
      <c r="V9" s="34"/>
      <c r="W9" s="34"/>
      <c r="X9" s="47"/>
      <c r="Y9" s="4"/>
      <c r="Z9" s="50"/>
      <c r="AA9" s="50"/>
    </row>
    <row r="10" ht="15" customHeight="1">
      <c r="A10" t="s" s="51">
        <v>42</v>
      </c>
      <c r="B10" t="s" s="52">
        <v>43</v>
      </c>
      <c r="C10" s="41">
        <v>25</v>
      </c>
      <c r="D10" s="41">
        <v>1</v>
      </c>
      <c r="E10" t="s" s="40">
        <v>28</v>
      </c>
      <c r="F10" s="53"/>
      <c r="G10" s="53"/>
      <c r="H10" s="41">
        <v>1088</v>
      </c>
      <c r="I10" s="54"/>
      <c r="J10" s="55"/>
      <c r="K10" s="56"/>
      <c r="L10" t="s" s="57">
        <v>44</v>
      </c>
      <c r="M10" s="48"/>
      <c r="N10" s="49"/>
      <c r="O10" s="56"/>
      <c r="P10" s="56"/>
      <c r="Q10" s="56"/>
      <c r="R10" s="32"/>
      <c r="S10" s="33"/>
      <c r="T10" s="34"/>
      <c r="U10" s="34"/>
      <c r="V10" s="34"/>
      <c r="W10" s="34"/>
      <c r="X10" s="47"/>
      <c r="Y10" s="4"/>
      <c r="Z10" s="50"/>
      <c r="AA10" s="50"/>
    </row>
    <row r="11" ht="15" customHeight="1">
      <c r="A11" t="s" s="51">
        <v>45</v>
      </c>
      <c r="B11" t="s" s="52">
        <v>27</v>
      </c>
      <c r="C11" s="41">
        <v>24</v>
      </c>
      <c r="D11" s="41">
        <v>1</v>
      </c>
      <c r="E11" t="s" s="40">
        <v>46</v>
      </c>
      <c r="F11" s="53"/>
      <c r="G11" s="53"/>
      <c r="H11" s="41">
        <v>1124</v>
      </c>
      <c r="I11" s="54"/>
      <c r="J11" s="55"/>
      <c r="K11" s="56"/>
      <c r="L11" s="58">
        <v>1087</v>
      </c>
      <c r="M11" s="48"/>
      <c r="N11" s="49"/>
      <c r="O11" s="56"/>
      <c r="P11" s="56"/>
      <c r="Q11" s="56"/>
      <c r="R11" s="32"/>
      <c r="S11" s="33"/>
      <c r="T11" s="34"/>
      <c r="U11" s="34"/>
      <c r="V11" s="34"/>
      <c r="W11" s="34"/>
      <c r="X11" s="34"/>
      <c r="Y11" s="4"/>
      <c r="Z11" s="50"/>
      <c r="AA11" s="50"/>
    </row>
    <row r="12" ht="15" customHeight="1">
      <c r="A12" t="s" s="35">
        <v>47</v>
      </c>
      <c r="B12" t="s" s="36">
        <v>48</v>
      </c>
      <c r="C12" s="37"/>
      <c r="D12" s="37"/>
      <c r="E12" t="s" s="40">
        <v>34</v>
      </c>
      <c r="F12" s="37"/>
      <c r="G12" s="37"/>
      <c r="H12" s="41">
        <v>1127</v>
      </c>
      <c r="I12" t="s" s="40">
        <v>29</v>
      </c>
      <c r="J12" s="42">
        <v>0</v>
      </c>
      <c r="K12" s="42">
        <v>0</v>
      </c>
      <c r="L12" s="43">
        <f>SUM(H12:K12)</f>
        <v>1127</v>
      </c>
      <c r="M12" s="48"/>
      <c r="N12" s="49"/>
      <c r="O12" t="s" s="15">
        <v>49</v>
      </c>
      <c r="P12" t="s" s="15">
        <v>49</v>
      </c>
      <c r="Q12" t="s" s="15">
        <v>49</v>
      </c>
      <c r="R12" s="32"/>
      <c r="S12" s="33"/>
      <c r="T12" s="34"/>
      <c r="U12" s="34"/>
      <c r="V12" s="34"/>
      <c r="W12" s="34"/>
      <c r="X12" s="34"/>
      <c r="Y12" s="4"/>
      <c r="Z12" s="50"/>
      <c r="AA12" s="50"/>
    </row>
    <row r="13" ht="15" customHeight="1">
      <c r="A13" t="s" s="35">
        <v>50</v>
      </c>
      <c r="B13" t="s" s="36">
        <v>51</v>
      </c>
      <c r="C13" s="37"/>
      <c r="D13" s="37">
        <v>1</v>
      </c>
      <c r="E13" t="s" s="40">
        <v>34</v>
      </c>
      <c r="F13" s="37"/>
      <c r="G13" s="37"/>
      <c r="H13" s="41">
        <v>1093</v>
      </c>
      <c r="I13" t="s" s="40">
        <v>29</v>
      </c>
      <c r="J13" s="42">
        <v>0</v>
      </c>
      <c r="K13" s="42">
        <v>0</v>
      </c>
      <c r="L13" s="43">
        <f>SUM(H13:K13)</f>
        <v>1093</v>
      </c>
      <c r="M13" s="48"/>
      <c r="N13" s="49"/>
      <c r="O13" t="s" s="15">
        <v>49</v>
      </c>
      <c r="P13" t="s" s="15">
        <v>49</v>
      </c>
      <c r="Q13" t="s" s="15">
        <v>49</v>
      </c>
      <c r="R13" s="32"/>
      <c r="S13" s="33"/>
      <c r="T13" s="34"/>
      <c r="U13" s="34"/>
      <c r="V13" s="34"/>
      <c r="W13" s="34"/>
      <c r="X13" s="34"/>
      <c r="Y13" s="4"/>
      <c r="Z13" s="50"/>
      <c r="AA13" s="50"/>
    </row>
    <row r="14" ht="15" customHeight="1">
      <c r="A14" t="s" s="35">
        <v>52</v>
      </c>
      <c r="B14" t="s" s="36">
        <v>53</v>
      </c>
      <c r="C14" s="37"/>
      <c r="D14" s="37">
        <v>1</v>
      </c>
      <c r="E14" t="s" s="40">
        <v>28</v>
      </c>
      <c r="F14" s="37"/>
      <c r="G14" s="37"/>
      <c r="H14" s="41">
        <f>O14</f>
        <v>1014</v>
      </c>
      <c r="I14" t="s" s="40">
        <v>29</v>
      </c>
      <c r="J14" s="42">
        <v>0</v>
      </c>
      <c r="K14" s="42">
        <v>0</v>
      </c>
      <c r="L14" s="43">
        <f>SUM(H14:K14)</f>
        <v>1014</v>
      </c>
      <c r="M14" s="48"/>
      <c r="N14" s="49"/>
      <c r="O14" s="46">
        <v>1014</v>
      </c>
      <c r="P14" t="s" s="15">
        <v>54</v>
      </c>
      <c r="Q14" t="s" s="15">
        <v>55</v>
      </c>
      <c r="R14" s="32"/>
      <c r="S14" s="33"/>
      <c r="T14" s="34"/>
      <c r="U14" s="34"/>
      <c r="V14" s="34"/>
      <c r="W14" s="34"/>
      <c r="X14" s="34"/>
      <c r="Y14" s="4"/>
      <c r="Z14" s="50"/>
      <c r="AA14" s="50"/>
    </row>
    <row r="15" ht="15" customHeight="1">
      <c r="A15" t="s" s="35">
        <v>56</v>
      </c>
      <c r="B15" t="s" s="36">
        <v>57</v>
      </c>
      <c r="C15" s="37">
        <v>30</v>
      </c>
      <c r="D15" s="37">
        <v>1</v>
      </c>
      <c r="E15" t="s" s="40">
        <v>58</v>
      </c>
      <c r="F15" t="s" s="40">
        <v>59</v>
      </c>
      <c r="G15" t="s" s="40">
        <v>29</v>
      </c>
      <c r="H15" s="41">
        <f>O15</f>
        <v>987</v>
      </c>
      <c r="I15" t="s" s="40">
        <v>59</v>
      </c>
      <c r="J15" s="42">
        <f>SUM(H15/100*2)</f>
        <v>19.74</v>
      </c>
      <c r="K15" s="42">
        <v>0</v>
      </c>
      <c r="L15" s="43">
        <f>SUM(H15:K15)</f>
        <v>1006.74</v>
      </c>
      <c r="M15" s="48"/>
      <c r="N15" s="49"/>
      <c r="O15" s="46">
        <v>987</v>
      </c>
      <c r="P15" t="s" s="15">
        <v>39</v>
      </c>
      <c r="Q15" t="s" s="15">
        <v>36</v>
      </c>
      <c r="R15" s="32"/>
      <c r="S15" s="33"/>
      <c r="T15" s="34"/>
      <c r="U15" s="34"/>
      <c r="V15" s="34"/>
      <c r="W15" s="34"/>
      <c r="X15" s="47"/>
      <c r="Y15" s="4"/>
      <c r="Z15" s="50"/>
      <c r="AA15" s="50"/>
    </row>
    <row r="16" ht="15" customHeight="1">
      <c r="A16" t="s" s="35">
        <v>60</v>
      </c>
      <c r="B16" t="s" s="36">
        <v>61</v>
      </c>
      <c r="C16" s="37">
        <v>33</v>
      </c>
      <c r="D16" s="37"/>
      <c r="E16" s="42"/>
      <c r="F16" s="37"/>
      <c r="G16" s="37"/>
      <c r="H16" s="41">
        <v>935</v>
      </c>
      <c r="I16" t="s" s="40">
        <v>29</v>
      </c>
      <c r="J16" s="42">
        <v>0</v>
      </c>
      <c r="K16" s="42">
        <v>0</v>
      </c>
      <c r="L16" s="43">
        <f>SUM(H16:K16)</f>
        <v>935</v>
      </c>
      <c r="M16" s="48"/>
      <c r="N16" s="49"/>
      <c r="O16" s="46">
        <v>935</v>
      </c>
      <c r="P16" s="46"/>
      <c r="Q16" s="46"/>
      <c r="R16" s="32"/>
      <c r="S16" s="33"/>
      <c r="T16" s="34"/>
      <c r="U16" s="34"/>
      <c r="V16" s="34"/>
      <c r="W16" s="34"/>
      <c r="X16" s="34"/>
      <c r="Y16" s="4"/>
      <c r="Z16" s="50"/>
      <c r="AA16" s="50"/>
    </row>
    <row r="17" ht="15" customHeight="1">
      <c r="A17" t="s" s="51">
        <v>62</v>
      </c>
      <c r="B17" t="s" s="52">
        <v>63</v>
      </c>
      <c r="C17" s="41"/>
      <c r="D17" s="41">
        <v>2</v>
      </c>
      <c r="E17" t="s" s="40">
        <v>28</v>
      </c>
      <c r="F17" s="53"/>
      <c r="G17" s="53"/>
      <c r="H17" s="41">
        <v>1117</v>
      </c>
      <c r="I17" s="54"/>
      <c r="J17" s="55"/>
      <c r="K17" s="56"/>
      <c r="L17" s="58">
        <v>1117</v>
      </c>
      <c r="M17" s="48"/>
      <c r="N17" s="49"/>
      <c r="O17" s="56"/>
      <c r="P17" s="56"/>
      <c r="Q17" s="56"/>
      <c r="R17" s="32"/>
      <c r="S17" s="33"/>
      <c r="T17" s="34"/>
      <c r="U17" s="34"/>
      <c r="V17" s="34"/>
      <c r="W17" s="34"/>
      <c r="X17" s="34"/>
      <c r="Y17" s="4"/>
      <c r="Z17" s="50"/>
      <c r="AA17" s="50"/>
    </row>
    <row r="18" ht="15" customHeight="1">
      <c r="A18" t="s" s="35">
        <v>64</v>
      </c>
      <c r="B18" t="s" s="36">
        <v>65</v>
      </c>
      <c r="C18" s="37">
        <v>20</v>
      </c>
      <c r="D18" s="37">
        <v>1</v>
      </c>
      <c r="E18" t="s" s="40">
        <v>28</v>
      </c>
      <c r="F18" t="s" s="40">
        <v>59</v>
      </c>
      <c r="G18" t="s" s="40">
        <v>29</v>
      </c>
      <c r="H18" s="41">
        <f>O18</f>
        <v>1088</v>
      </c>
      <c r="I18" t="s" s="40">
        <v>29</v>
      </c>
      <c r="J18" s="42">
        <v>0</v>
      </c>
      <c r="K18" s="42">
        <v>0</v>
      </c>
      <c r="L18" s="43">
        <f>SUM(H18:K18)</f>
        <v>1088</v>
      </c>
      <c r="M18" s="48"/>
      <c r="N18" s="49"/>
      <c r="O18" s="46">
        <v>1088</v>
      </c>
      <c r="P18" t="s" s="15">
        <v>66</v>
      </c>
      <c r="Q18" t="s" s="15">
        <v>67</v>
      </c>
      <c r="R18" s="32"/>
      <c r="S18" s="33"/>
      <c r="T18" s="34"/>
      <c r="U18" s="34"/>
      <c r="V18" s="34"/>
      <c r="W18" s="34"/>
      <c r="X18" s="34"/>
      <c r="Y18" s="4"/>
      <c r="Z18" s="50"/>
      <c r="AA18" s="50"/>
    </row>
    <row r="19" ht="15" customHeight="1">
      <c r="A19" t="s" s="35">
        <v>68</v>
      </c>
      <c r="B19" t="s" s="36">
        <v>69</v>
      </c>
      <c r="C19" s="37">
        <v>22</v>
      </c>
      <c r="D19" s="37"/>
      <c r="E19" t="s" s="40">
        <v>28</v>
      </c>
      <c r="F19" s="37"/>
      <c r="G19" s="37"/>
      <c r="H19" s="41">
        <f>O19</f>
        <v>1218</v>
      </c>
      <c r="I19" t="s" s="40">
        <v>29</v>
      </c>
      <c r="J19" s="42">
        <v>0</v>
      </c>
      <c r="K19" s="42">
        <v>0</v>
      </c>
      <c r="L19" s="43">
        <f>SUM(H19:K19)</f>
        <v>1218</v>
      </c>
      <c r="M19" s="48"/>
      <c r="N19" s="49"/>
      <c r="O19" s="46">
        <v>1218</v>
      </c>
      <c r="P19" t="s" s="15">
        <v>30</v>
      </c>
      <c r="Q19" t="s" s="15">
        <v>55</v>
      </c>
      <c r="R19" s="32"/>
      <c r="S19" s="33"/>
      <c r="T19" s="34"/>
      <c r="U19" s="34"/>
      <c r="V19" s="34"/>
      <c r="W19" s="34"/>
      <c r="X19" s="34"/>
      <c r="Y19" s="4"/>
      <c r="Z19" s="50"/>
      <c r="AA19" s="50"/>
    </row>
    <row r="20" ht="15" customHeight="1">
      <c r="A20" t="s" s="35">
        <v>70</v>
      </c>
      <c r="B20" t="s" s="36">
        <v>71</v>
      </c>
      <c r="C20" s="37">
        <v>22</v>
      </c>
      <c r="D20" s="37"/>
      <c r="E20" t="s" s="40">
        <v>46</v>
      </c>
      <c r="F20" s="37"/>
      <c r="G20" s="37"/>
      <c r="H20" s="41">
        <f>O20</f>
        <v>1139</v>
      </c>
      <c r="I20" t="s" s="40">
        <v>29</v>
      </c>
      <c r="J20" s="42">
        <v>0</v>
      </c>
      <c r="K20" s="42">
        <v>0</v>
      </c>
      <c r="L20" s="43">
        <f>SUM(H20:K20)</f>
        <v>1139</v>
      </c>
      <c r="M20" s="48"/>
      <c r="N20" s="49"/>
      <c r="O20" s="46">
        <v>1139</v>
      </c>
      <c r="P20" t="s" s="15">
        <v>72</v>
      </c>
      <c r="Q20" t="s" s="15">
        <v>36</v>
      </c>
      <c r="R20" s="32"/>
      <c r="S20" s="33"/>
      <c r="T20" s="34"/>
      <c r="U20" s="34"/>
      <c r="V20" s="34"/>
      <c r="W20" s="34"/>
      <c r="X20" s="47"/>
      <c r="Y20" s="4"/>
      <c r="Z20" s="50"/>
      <c r="AA20" s="50"/>
    </row>
    <row r="21" ht="15.95" customHeight="1">
      <c r="A21" t="s" s="35">
        <v>73</v>
      </c>
      <c r="B21" t="s" s="36">
        <v>74</v>
      </c>
      <c r="C21" s="37">
        <v>26</v>
      </c>
      <c r="D21" t="s" s="40">
        <v>72</v>
      </c>
      <c r="E21" t="s" s="40">
        <v>28</v>
      </c>
      <c r="F21" s="37"/>
      <c r="G21" s="37"/>
      <c r="H21" s="41">
        <v>950</v>
      </c>
      <c r="I21" t="s" s="40">
        <v>29</v>
      </c>
      <c r="J21" s="42">
        <v>0</v>
      </c>
      <c r="K21" s="42">
        <v>0</v>
      </c>
      <c r="L21" s="43">
        <f>SUM(H21:K21)</f>
        <v>950</v>
      </c>
      <c r="M21" s="48"/>
      <c r="N21" s="49"/>
      <c r="O21" t="s" s="15">
        <v>49</v>
      </c>
      <c r="P21" t="s" s="15">
        <v>49</v>
      </c>
      <c r="Q21" t="s" s="15">
        <v>49</v>
      </c>
      <c r="R21" s="32"/>
      <c r="S21" s="33"/>
      <c r="T21" s="34"/>
      <c r="U21" s="34"/>
      <c r="V21" s="34"/>
      <c r="W21" s="34"/>
      <c r="X21" s="34"/>
      <c r="Y21" s="4"/>
      <c r="Z21" s="50"/>
      <c r="AA21" s="50"/>
    </row>
    <row r="22" ht="15" customHeight="1">
      <c r="A22" t="s" s="35">
        <v>75</v>
      </c>
      <c r="B22" t="s" s="36">
        <v>76</v>
      </c>
      <c r="C22" s="37">
        <v>26</v>
      </c>
      <c r="D22" s="37">
        <v>1</v>
      </c>
      <c r="E22" t="s" s="40">
        <v>77</v>
      </c>
      <c r="F22" s="37"/>
      <c r="G22" s="37"/>
      <c r="H22" s="41">
        <f>O22</f>
        <v>1021</v>
      </c>
      <c r="I22" t="s" s="40">
        <v>59</v>
      </c>
      <c r="J22" s="42">
        <f>SUM(H22/100*2)</f>
        <v>20.42</v>
      </c>
      <c r="K22" s="42">
        <v>0</v>
      </c>
      <c r="L22" s="43">
        <f>SUM(H22:K22)</f>
        <v>1041.42</v>
      </c>
      <c r="M22" s="48"/>
      <c r="N22" s="49"/>
      <c r="O22" s="46">
        <v>1021</v>
      </c>
      <c r="P22" t="s" s="15">
        <v>39</v>
      </c>
      <c r="Q22" t="s" s="15">
        <v>36</v>
      </c>
      <c r="R22" s="32"/>
      <c r="S22" s="33"/>
      <c r="T22" s="34"/>
      <c r="U22" s="34"/>
      <c r="V22" s="34"/>
      <c r="W22" s="34"/>
      <c r="X22" s="34"/>
      <c r="Y22" s="4"/>
      <c r="Z22" s="50"/>
      <c r="AA22" s="50"/>
    </row>
    <row r="23" ht="15" customHeight="1">
      <c r="A23" t="s" s="35">
        <v>78</v>
      </c>
      <c r="B23" t="s" s="36">
        <v>79</v>
      </c>
      <c r="C23" s="37">
        <v>27</v>
      </c>
      <c r="D23" s="37">
        <v>2</v>
      </c>
      <c r="E23" t="s" s="40">
        <v>34</v>
      </c>
      <c r="F23" s="37"/>
      <c r="G23" s="37"/>
      <c r="H23" s="41">
        <f>O23</f>
        <v>1169</v>
      </c>
      <c r="I23" t="s" s="40">
        <v>29</v>
      </c>
      <c r="J23" s="42">
        <v>0</v>
      </c>
      <c r="K23" s="42">
        <v>0</v>
      </c>
      <c r="L23" s="43">
        <f>SUM(H23:K23)</f>
        <v>1169</v>
      </c>
      <c r="M23" s="48"/>
      <c r="N23" s="49"/>
      <c r="O23" s="46">
        <v>1169</v>
      </c>
      <c r="P23" t="s" s="15">
        <v>35</v>
      </c>
      <c r="Q23" t="s" s="15">
        <v>31</v>
      </c>
      <c r="R23" s="32"/>
      <c r="S23" s="33"/>
      <c r="T23" s="34"/>
      <c r="U23" s="34"/>
      <c r="V23" s="34"/>
      <c r="W23" s="34"/>
      <c r="X23" s="34"/>
      <c r="Y23" s="4"/>
      <c r="Z23" s="50"/>
      <c r="AA23" s="50"/>
    </row>
    <row r="24" ht="15" customHeight="1">
      <c r="A24" t="s" s="35">
        <v>80</v>
      </c>
      <c r="B24" t="s" s="36">
        <v>81</v>
      </c>
      <c r="C24" s="37">
        <v>22</v>
      </c>
      <c r="D24" s="37">
        <v>1</v>
      </c>
      <c r="E24" t="s" s="40">
        <v>28</v>
      </c>
      <c r="F24" t="s" s="40">
        <v>59</v>
      </c>
      <c r="G24" t="s" s="40">
        <v>29</v>
      </c>
      <c r="H24" s="41">
        <f>O24</f>
        <v>1026</v>
      </c>
      <c r="I24" t="s" s="40">
        <v>29</v>
      </c>
      <c r="J24" s="42">
        <v>0</v>
      </c>
      <c r="K24" s="42">
        <v>0</v>
      </c>
      <c r="L24" s="43">
        <f>SUM(H24:K24)</f>
        <v>1026</v>
      </c>
      <c r="M24" s="48"/>
      <c r="N24" s="49"/>
      <c r="O24" s="46">
        <v>1026</v>
      </c>
      <c r="P24" t="s" s="15">
        <v>82</v>
      </c>
      <c r="Q24" t="s" s="15">
        <v>55</v>
      </c>
      <c r="R24" s="32"/>
      <c r="S24" s="33"/>
      <c r="T24" s="34"/>
      <c r="U24" s="34"/>
      <c r="V24" s="34"/>
      <c r="W24" s="34"/>
      <c r="X24" s="34"/>
      <c r="Y24" s="4"/>
      <c r="Z24" s="50"/>
      <c r="AA24" s="50"/>
    </row>
    <row r="25" ht="15" customHeight="1">
      <c r="A25" t="s" s="35">
        <v>83</v>
      </c>
      <c r="B25" t="s" s="36">
        <v>84</v>
      </c>
      <c r="C25" s="37">
        <v>26</v>
      </c>
      <c r="D25" s="37">
        <v>2</v>
      </c>
      <c r="E25" t="s" s="40">
        <v>34</v>
      </c>
      <c r="F25" s="37"/>
      <c r="G25" s="37"/>
      <c r="H25" s="41">
        <f>O25</f>
        <v>1151</v>
      </c>
      <c r="I25" t="s" s="40">
        <v>29</v>
      </c>
      <c r="J25" s="42">
        <v>0</v>
      </c>
      <c r="K25" s="42">
        <v>0</v>
      </c>
      <c r="L25" s="43">
        <f>SUM(H25:K25)</f>
        <v>1151</v>
      </c>
      <c r="M25" s="48"/>
      <c r="N25" s="49"/>
      <c r="O25" s="46">
        <v>1151</v>
      </c>
      <c r="P25" t="s" s="15">
        <v>35</v>
      </c>
      <c r="Q25" t="s" s="15">
        <v>31</v>
      </c>
      <c r="R25" s="32"/>
      <c r="S25" s="33"/>
      <c r="T25" s="34"/>
      <c r="U25" s="34"/>
      <c r="V25" s="34"/>
      <c r="W25" s="34"/>
      <c r="X25" s="34"/>
      <c r="Y25" s="4"/>
      <c r="Z25" s="50"/>
      <c r="AA25" s="50"/>
    </row>
    <row r="26" ht="15" customHeight="1">
      <c r="A26" t="s" s="35">
        <v>85</v>
      </c>
      <c r="B26" t="s" s="36">
        <v>86</v>
      </c>
      <c r="C26" s="37">
        <v>28</v>
      </c>
      <c r="D26" s="37">
        <v>2</v>
      </c>
      <c r="E26" t="s" s="40">
        <v>34</v>
      </c>
      <c r="F26" s="37"/>
      <c r="G26" s="37"/>
      <c r="H26" s="41">
        <f>O26</f>
        <v>1169</v>
      </c>
      <c r="I26" t="s" s="40">
        <v>29</v>
      </c>
      <c r="J26" s="42">
        <v>0</v>
      </c>
      <c r="K26" s="42">
        <v>0</v>
      </c>
      <c r="L26" s="43">
        <f>SUM(H26:K26)</f>
        <v>1169</v>
      </c>
      <c r="M26" s="48"/>
      <c r="N26" s="49"/>
      <c r="O26" s="46">
        <v>1169</v>
      </c>
      <c r="P26" t="s" s="15">
        <v>35</v>
      </c>
      <c r="Q26" t="s" s="15">
        <v>31</v>
      </c>
      <c r="R26" s="32"/>
      <c r="S26" s="33"/>
      <c r="T26" s="34"/>
      <c r="U26" s="34"/>
      <c r="V26" s="34"/>
      <c r="W26" s="34"/>
      <c r="X26" s="47"/>
      <c r="Y26" s="4"/>
      <c r="Z26" s="50"/>
      <c r="AA26" s="50"/>
    </row>
    <row r="27" ht="15.95" customHeight="1">
      <c r="A27" t="s" s="35">
        <v>87</v>
      </c>
      <c r="B27" t="s" s="36">
        <v>65</v>
      </c>
      <c r="C27" s="37">
        <v>20</v>
      </c>
      <c r="D27" s="37">
        <v>1</v>
      </c>
      <c r="E27" t="s" s="40">
        <v>28</v>
      </c>
      <c r="F27" t="s" s="40">
        <v>59</v>
      </c>
      <c r="G27" t="s" s="40">
        <v>29</v>
      </c>
      <c r="H27" s="41">
        <f>O27</f>
        <v>1088</v>
      </c>
      <c r="I27" t="s" s="40">
        <v>29</v>
      </c>
      <c r="J27" s="42">
        <v>0</v>
      </c>
      <c r="K27" s="42">
        <v>0</v>
      </c>
      <c r="L27" s="43">
        <f>SUM(H27:K27)</f>
        <v>1088</v>
      </c>
      <c r="M27" s="48"/>
      <c r="N27" s="49"/>
      <c r="O27" s="46">
        <v>1088</v>
      </c>
      <c r="P27" t="s" s="15">
        <v>66</v>
      </c>
      <c r="Q27" t="s" s="15">
        <v>67</v>
      </c>
      <c r="R27" s="32"/>
      <c r="S27" s="33"/>
      <c r="T27" s="34"/>
      <c r="U27" s="34"/>
      <c r="V27" s="34"/>
      <c r="W27" s="34"/>
      <c r="X27" s="59"/>
      <c r="Y27" s="4"/>
      <c r="Z27" s="50"/>
      <c r="AA27" s="50"/>
    </row>
    <row r="28" ht="15" customHeight="1">
      <c r="A28" t="s" s="35">
        <v>88</v>
      </c>
      <c r="B28" t="s" s="36">
        <v>89</v>
      </c>
      <c r="C28" s="37">
        <v>20</v>
      </c>
      <c r="D28" s="37">
        <v>2</v>
      </c>
      <c r="E28" t="s" s="40">
        <v>28</v>
      </c>
      <c r="F28" s="37"/>
      <c r="G28" s="37"/>
      <c r="H28" s="41">
        <f>O28</f>
        <v>1198</v>
      </c>
      <c r="I28" t="s" s="40">
        <v>29</v>
      </c>
      <c r="J28" s="42">
        <v>0</v>
      </c>
      <c r="K28" s="42">
        <v>0</v>
      </c>
      <c r="L28" s="43">
        <f>SUM(H28:K28)</f>
        <v>1198</v>
      </c>
      <c r="M28" s="48"/>
      <c r="N28" s="49"/>
      <c r="O28" s="46">
        <v>1198</v>
      </c>
      <c r="P28" t="s" s="15">
        <v>35</v>
      </c>
      <c r="Q28" t="s" s="15">
        <v>55</v>
      </c>
      <c r="R28" s="32"/>
      <c r="S28" s="33"/>
      <c r="T28" s="34"/>
      <c r="U28" s="34"/>
      <c r="V28" s="34"/>
      <c r="W28" s="34"/>
      <c r="X28" s="47"/>
      <c r="Y28" s="4"/>
      <c r="Z28" s="50"/>
      <c r="AA28" s="50"/>
    </row>
    <row r="29" ht="15" customHeight="1">
      <c r="A29" t="s" s="35">
        <v>90</v>
      </c>
      <c r="B29" t="s" s="36">
        <v>91</v>
      </c>
      <c r="C29" s="37">
        <v>27</v>
      </c>
      <c r="D29" s="37">
        <v>1</v>
      </c>
      <c r="E29" t="s" s="40">
        <v>77</v>
      </c>
      <c r="F29" s="37"/>
      <c r="G29" s="37"/>
      <c r="H29" s="41">
        <f>O29</f>
        <v>1051</v>
      </c>
      <c r="I29" t="s" s="40">
        <v>29</v>
      </c>
      <c r="J29" s="42">
        <v>0</v>
      </c>
      <c r="K29" s="42">
        <v>0</v>
      </c>
      <c r="L29" s="43">
        <f>SUM(H29:K29)</f>
        <v>1051</v>
      </c>
      <c r="M29" s="48"/>
      <c r="N29" s="49"/>
      <c r="O29" s="46">
        <v>1051</v>
      </c>
      <c r="P29" t="s" s="15">
        <v>72</v>
      </c>
      <c r="Q29" t="s" s="15">
        <v>31</v>
      </c>
      <c r="R29" s="32"/>
      <c r="S29" s="33"/>
      <c r="T29" s="34"/>
      <c r="U29" s="34"/>
      <c r="V29" s="34"/>
      <c r="W29" s="34"/>
      <c r="X29" s="34"/>
      <c r="Y29" s="4"/>
      <c r="Z29" s="50"/>
      <c r="AA29" s="50"/>
    </row>
    <row r="30" ht="15" customHeight="1">
      <c r="A30" t="s" s="35">
        <v>92</v>
      </c>
      <c r="B30" t="s" s="36">
        <v>93</v>
      </c>
      <c r="C30" s="37">
        <v>23</v>
      </c>
      <c r="D30" s="37">
        <v>1</v>
      </c>
      <c r="E30" t="s" s="40">
        <v>46</v>
      </c>
      <c r="F30" s="37"/>
      <c r="G30" s="37"/>
      <c r="H30" s="41">
        <v>1120</v>
      </c>
      <c r="I30" t="s" s="40">
        <v>29</v>
      </c>
      <c r="J30" s="42">
        <v>0</v>
      </c>
      <c r="K30" s="42">
        <v>0</v>
      </c>
      <c r="L30" s="43">
        <f>SUM(H30:K30)</f>
        <v>1120</v>
      </c>
      <c r="M30" s="48"/>
      <c r="N30" s="49"/>
      <c r="O30" s="46"/>
      <c r="P30" s="15"/>
      <c r="Q30" s="15"/>
      <c r="R30" s="32"/>
      <c r="S30" s="33"/>
      <c r="T30" s="34"/>
      <c r="U30" s="34"/>
      <c r="V30" s="34"/>
      <c r="W30" s="34"/>
      <c r="X30" s="34"/>
      <c r="Y30" s="4"/>
      <c r="Z30" s="50"/>
      <c r="AA30" s="50"/>
    </row>
    <row r="31" ht="15" customHeight="1">
      <c r="A31" t="s" s="35">
        <v>94</v>
      </c>
      <c r="B31" t="s" s="36">
        <v>95</v>
      </c>
      <c r="C31" s="37">
        <v>24</v>
      </c>
      <c r="D31" s="37">
        <v>1</v>
      </c>
      <c r="E31" t="s" s="40">
        <v>34</v>
      </c>
      <c r="F31" s="37"/>
      <c r="G31" s="37"/>
      <c r="H31" s="41">
        <f>O31</f>
        <v>1064</v>
      </c>
      <c r="I31" t="s" s="40">
        <v>29</v>
      </c>
      <c r="J31" s="42">
        <v>0</v>
      </c>
      <c r="K31" s="42">
        <v>0</v>
      </c>
      <c r="L31" s="43">
        <f>SUM(H31:K31)</f>
        <v>1064</v>
      </c>
      <c r="M31" s="48"/>
      <c r="N31" s="49"/>
      <c r="O31" s="46">
        <v>1064</v>
      </c>
      <c r="P31" t="s" s="15">
        <v>96</v>
      </c>
      <c r="Q31" t="s" s="15">
        <v>36</v>
      </c>
      <c r="R31" s="32"/>
      <c r="S31" s="33"/>
      <c r="T31" s="34"/>
      <c r="U31" s="34"/>
      <c r="V31" s="34"/>
      <c r="W31" s="34"/>
      <c r="X31" s="34"/>
      <c r="Y31" s="4"/>
      <c r="Z31" s="50"/>
      <c r="AA31" s="50"/>
    </row>
    <row r="32" ht="15" customHeight="1">
      <c r="A32" t="s" s="51">
        <v>97</v>
      </c>
      <c r="B32" t="s" s="52">
        <v>98</v>
      </c>
      <c r="C32" s="41">
        <v>31</v>
      </c>
      <c r="D32" s="41">
        <v>1</v>
      </c>
      <c r="E32" t="s" s="40">
        <v>46</v>
      </c>
      <c r="F32" s="53"/>
      <c r="G32" s="53"/>
      <c r="H32" s="41">
        <v>1029</v>
      </c>
      <c r="I32" s="54"/>
      <c r="J32" s="55"/>
      <c r="K32" s="56"/>
      <c r="L32" t="s" s="57">
        <v>99</v>
      </c>
      <c r="M32" s="48"/>
      <c r="N32" s="49"/>
      <c r="O32" s="60"/>
      <c r="P32" s="56"/>
      <c r="Q32" s="56"/>
      <c r="R32" s="32"/>
      <c r="S32" s="33"/>
      <c r="T32" s="34"/>
      <c r="U32" s="34"/>
      <c r="V32" s="34"/>
      <c r="W32" s="34"/>
      <c r="X32" s="34"/>
      <c r="Y32" s="4"/>
      <c r="Z32" s="50"/>
      <c r="AA32" s="50"/>
    </row>
    <row r="33" ht="15" customHeight="1">
      <c r="A33" t="s" s="35">
        <v>100</v>
      </c>
      <c r="B33" t="s" s="36">
        <v>65</v>
      </c>
      <c r="C33" s="37">
        <v>20</v>
      </c>
      <c r="D33" s="37">
        <v>1</v>
      </c>
      <c r="E33" t="s" s="40">
        <v>28</v>
      </c>
      <c r="F33" t="s" s="40">
        <v>59</v>
      </c>
      <c r="G33" t="s" s="40">
        <v>29</v>
      </c>
      <c r="H33" s="41">
        <f>O33</f>
        <v>1088</v>
      </c>
      <c r="I33" t="s" s="40">
        <v>29</v>
      </c>
      <c r="J33" s="42">
        <v>0</v>
      </c>
      <c r="K33" s="42">
        <v>0</v>
      </c>
      <c r="L33" s="43">
        <f>SUM(H33:K33)</f>
        <v>1088</v>
      </c>
      <c r="M33" s="48"/>
      <c r="N33" s="49"/>
      <c r="O33" s="46">
        <v>1088</v>
      </c>
      <c r="P33" t="s" s="15">
        <v>66</v>
      </c>
      <c r="Q33" t="s" s="15">
        <v>67</v>
      </c>
      <c r="R33" s="32"/>
      <c r="S33" s="33"/>
      <c r="T33" s="34"/>
      <c r="U33" s="34"/>
      <c r="V33" s="34"/>
      <c r="W33" s="34"/>
      <c r="X33" s="34"/>
      <c r="Y33" s="4"/>
      <c r="Z33" s="50"/>
      <c r="AA33" s="50"/>
    </row>
    <row r="34" ht="15" customHeight="1">
      <c r="A34" t="s" s="35">
        <v>101</v>
      </c>
      <c r="B34" t="s" s="36">
        <v>102</v>
      </c>
      <c r="C34" s="37">
        <v>28</v>
      </c>
      <c r="D34" s="37">
        <v>1</v>
      </c>
      <c r="E34" t="s" s="40">
        <v>28</v>
      </c>
      <c r="F34" t="s" s="40">
        <v>59</v>
      </c>
      <c r="G34" t="s" s="40">
        <v>29</v>
      </c>
      <c r="H34" s="41">
        <f>O34</f>
        <v>931</v>
      </c>
      <c r="I34" t="s" s="40">
        <v>29</v>
      </c>
      <c r="J34" s="42">
        <v>0</v>
      </c>
      <c r="K34" s="42">
        <v>0</v>
      </c>
      <c r="L34" s="43">
        <f>SUM(H34:K34)</f>
        <v>931</v>
      </c>
      <c r="M34" s="48"/>
      <c r="N34" s="49"/>
      <c r="O34" s="46">
        <v>931</v>
      </c>
      <c r="P34" t="s" s="15">
        <v>39</v>
      </c>
      <c r="Q34" t="s" s="15">
        <v>36</v>
      </c>
      <c r="R34" s="32"/>
      <c r="S34" s="33"/>
      <c r="T34" s="34"/>
      <c r="U34" s="34"/>
      <c r="V34" s="34"/>
      <c r="W34" s="34"/>
      <c r="X34" s="47"/>
      <c r="Y34" s="4"/>
      <c r="Z34" s="50"/>
      <c r="AA34" s="50"/>
    </row>
    <row r="35" ht="15" customHeight="1">
      <c r="A35" t="s" s="35">
        <v>103</v>
      </c>
      <c r="B35" s="55"/>
      <c r="C35" s="37"/>
      <c r="D35" s="37"/>
      <c r="E35" s="42"/>
      <c r="F35" s="37"/>
      <c r="G35" s="37"/>
      <c r="H35" s="41"/>
      <c r="I35" s="37"/>
      <c r="J35" s="42"/>
      <c r="K35" s="42"/>
      <c r="L35" s="43">
        <v>1130</v>
      </c>
      <c r="M35" s="48"/>
      <c r="N35" s="49"/>
      <c r="O35" s="46"/>
      <c r="P35" s="46"/>
      <c r="Q35" s="46"/>
      <c r="R35" s="32"/>
      <c r="S35" s="33"/>
      <c r="T35" s="34"/>
      <c r="U35" s="34"/>
      <c r="V35" s="34"/>
      <c r="W35" s="34"/>
      <c r="X35" s="47"/>
      <c r="Y35" s="4"/>
      <c r="Z35" s="50"/>
      <c r="AA35" s="50"/>
    </row>
    <row r="36" ht="15" customHeight="1">
      <c r="A36" t="s" s="35">
        <v>104</v>
      </c>
      <c r="B36" t="s" s="36">
        <v>105</v>
      </c>
      <c r="C36" s="37">
        <v>27</v>
      </c>
      <c r="D36" s="37">
        <v>1</v>
      </c>
      <c r="E36" t="s" s="40">
        <v>46</v>
      </c>
      <c r="F36" s="37"/>
      <c r="G36" s="37"/>
      <c r="H36" s="41">
        <v>1151</v>
      </c>
      <c r="I36" t="s" s="40">
        <v>29</v>
      </c>
      <c r="J36" s="42">
        <v>0</v>
      </c>
      <c r="K36" s="42">
        <v>0</v>
      </c>
      <c r="L36" s="43">
        <f>SUM(H36:K36)</f>
        <v>1151</v>
      </c>
      <c r="M36" s="48"/>
      <c r="N36" s="49"/>
      <c r="O36" s="46">
        <v>1221</v>
      </c>
      <c r="P36" t="s" s="15">
        <v>72</v>
      </c>
      <c r="Q36" t="s" s="15">
        <v>106</v>
      </c>
      <c r="R36" s="32"/>
      <c r="S36" s="33"/>
      <c r="T36" s="34"/>
      <c r="U36" s="34"/>
      <c r="V36" s="34"/>
      <c r="W36" s="34"/>
      <c r="X36" s="47"/>
      <c r="Y36" s="4"/>
      <c r="Z36" s="50"/>
      <c r="AA36" s="50"/>
    </row>
    <row r="37" ht="15" customHeight="1">
      <c r="A37" t="s" s="35">
        <v>107</v>
      </c>
      <c r="B37" t="s" s="61">
        <v>108</v>
      </c>
      <c r="C37" s="37">
        <v>28</v>
      </c>
      <c r="D37" s="37">
        <v>1</v>
      </c>
      <c r="E37" t="s" s="40">
        <v>46</v>
      </c>
      <c r="F37" s="37"/>
      <c r="G37" s="37"/>
      <c r="H37" s="41">
        <v>1050</v>
      </c>
      <c r="I37" t="s" s="40">
        <v>29</v>
      </c>
      <c r="J37" s="42">
        <v>0</v>
      </c>
      <c r="K37" s="42">
        <v>0</v>
      </c>
      <c r="L37" s="43">
        <f>SUM(H37:K37)</f>
        <v>1050</v>
      </c>
      <c r="M37" s="48"/>
      <c r="N37" s="49"/>
      <c r="O37" t="s" s="15">
        <v>49</v>
      </c>
      <c r="P37" t="s" s="15">
        <v>72</v>
      </c>
      <c r="Q37" t="s" s="15">
        <v>49</v>
      </c>
      <c r="R37" s="32"/>
      <c r="S37" s="33"/>
      <c r="T37" s="34"/>
      <c r="U37" s="34"/>
      <c r="V37" s="34"/>
      <c r="W37" s="34"/>
      <c r="X37" s="34"/>
      <c r="Y37" s="4"/>
      <c r="Z37" s="50"/>
      <c r="AA37" s="50"/>
    </row>
    <row r="38" ht="15" customHeight="1">
      <c r="A38" t="s" s="35">
        <v>109</v>
      </c>
      <c r="B38" t="s" s="36">
        <v>110</v>
      </c>
      <c r="C38" s="37">
        <v>26</v>
      </c>
      <c r="D38" s="37">
        <v>1</v>
      </c>
      <c r="E38" t="s" s="40">
        <v>77</v>
      </c>
      <c r="F38" t="s" s="40">
        <v>29</v>
      </c>
      <c r="G38" t="s" s="40">
        <v>59</v>
      </c>
      <c r="H38" s="41">
        <f>O38</f>
        <v>1127</v>
      </c>
      <c r="I38" t="s" s="40">
        <v>59</v>
      </c>
      <c r="J38" s="42">
        <f>H38/100*2</f>
        <v>22.54</v>
      </c>
      <c r="K38" s="42">
        <v>0</v>
      </c>
      <c r="L38" s="43">
        <f>H38-J38-K38</f>
        <v>1104.46</v>
      </c>
      <c r="M38" s="48"/>
      <c r="N38" s="49"/>
      <c r="O38" s="46">
        <v>1127</v>
      </c>
      <c r="P38" t="s" s="15">
        <v>72</v>
      </c>
      <c r="Q38" t="s" s="15">
        <v>31</v>
      </c>
      <c r="R38" s="32"/>
      <c r="S38" s="33"/>
      <c r="T38" s="34"/>
      <c r="U38" s="34"/>
      <c r="V38" s="34"/>
      <c r="W38" s="34"/>
      <c r="X38" s="47"/>
      <c r="Y38" s="4"/>
      <c r="Z38" s="50"/>
      <c r="AA38" s="50"/>
    </row>
    <row r="39" ht="15" customHeight="1">
      <c r="A39" t="s" s="35">
        <v>111</v>
      </c>
      <c r="B39" t="s" s="36">
        <v>112</v>
      </c>
      <c r="C39" s="37"/>
      <c r="D39" s="37">
        <v>1</v>
      </c>
      <c r="E39" t="s" s="40">
        <v>77</v>
      </c>
      <c r="F39" s="37"/>
      <c r="G39" s="37"/>
      <c r="H39" s="41">
        <v>1062</v>
      </c>
      <c r="I39" t="s" s="40">
        <v>29</v>
      </c>
      <c r="J39" s="42">
        <v>0</v>
      </c>
      <c r="K39" s="42">
        <v>0</v>
      </c>
      <c r="L39" s="43">
        <f>SUM(H39:K39)</f>
        <v>1062</v>
      </c>
      <c r="M39" s="48"/>
      <c r="N39" s="49"/>
      <c r="O39" t="s" s="15">
        <v>49</v>
      </c>
      <c r="P39" t="s" s="15">
        <v>113</v>
      </c>
      <c r="Q39" t="s" s="15">
        <v>31</v>
      </c>
      <c r="R39" s="32"/>
      <c r="S39" s="33"/>
      <c r="T39" s="34"/>
      <c r="U39" s="34"/>
      <c r="V39" s="34"/>
      <c r="W39" s="34"/>
      <c r="X39" s="34"/>
      <c r="Y39" s="4"/>
      <c r="Z39" s="50"/>
      <c r="AA39" s="50"/>
    </row>
    <row r="40" ht="15" customHeight="1">
      <c r="A40" t="s" s="35">
        <v>114</v>
      </c>
      <c r="B40" t="s" s="36">
        <v>115</v>
      </c>
      <c r="C40" s="37">
        <v>24</v>
      </c>
      <c r="D40" s="37">
        <v>1</v>
      </c>
      <c r="E40" t="s" s="40">
        <v>58</v>
      </c>
      <c r="F40" s="37"/>
      <c r="G40" s="37"/>
      <c r="H40" s="41">
        <f>O40</f>
        <v>1009</v>
      </c>
      <c r="I40" t="s" s="40">
        <v>29</v>
      </c>
      <c r="J40" s="42">
        <v>0</v>
      </c>
      <c r="K40" s="42">
        <v>0</v>
      </c>
      <c r="L40" s="43">
        <f>SUM(H40:K40)</f>
        <v>1009</v>
      </c>
      <c r="M40" s="48"/>
      <c r="N40" s="49"/>
      <c r="O40" s="46">
        <v>1009</v>
      </c>
      <c r="P40" t="s" s="15">
        <v>39</v>
      </c>
      <c r="Q40" t="s" s="15">
        <v>55</v>
      </c>
      <c r="R40" s="32"/>
      <c r="S40" s="33"/>
      <c r="T40" s="34"/>
      <c r="U40" s="34"/>
      <c r="V40" s="34"/>
      <c r="W40" s="34"/>
      <c r="X40" s="34"/>
      <c r="Y40" s="4"/>
      <c r="Z40" s="50"/>
      <c r="AA40" s="50"/>
    </row>
    <row r="41" ht="15" customHeight="1">
      <c r="A41" t="s" s="35">
        <v>116</v>
      </c>
      <c r="B41" t="s" s="36">
        <v>65</v>
      </c>
      <c r="C41" s="37">
        <v>20</v>
      </c>
      <c r="D41" s="37">
        <v>1</v>
      </c>
      <c r="E41" t="s" s="40">
        <v>28</v>
      </c>
      <c r="F41" s="37"/>
      <c r="G41" t="s" s="40">
        <v>29</v>
      </c>
      <c r="H41" s="41">
        <v>1088</v>
      </c>
      <c r="I41" t="s" s="40">
        <v>29</v>
      </c>
      <c r="J41" s="42">
        <v>0</v>
      </c>
      <c r="K41" s="42">
        <v>0</v>
      </c>
      <c r="L41" s="43">
        <f>SUM(H41:K41)</f>
        <v>1088</v>
      </c>
      <c r="M41" s="48"/>
      <c r="N41" s="49"/>
      <c r="O41" s="46">
        <v>1088</v>
      </c>
      <c r="P41" t="s" s="15">
        <v>66</v>
      </c>
      <c r="Q41" t="s" s="15">
        <v>67</v>
      </c>
      <c r="R41" s="32"/>
      <c r="S41" s="33"/>
      <c r="T41" s="34"/>
      <c r="U41" s="34"/>
      <c r="V41" s="34"/>
      <c r="W41" s="34"/>
      <c r="X41" s="47"/>
      <c r="Y41" s="4"/>
      <c r="Z41" s="50"/>
      <c r="AA41" s="50"/>
    </row>
    <row r="42" ht="15" customHeight="1">
      <c r="A42" t="s" s="35">
        <v>117</v>
      </c>
      <c r="B42" t="s" s="36">
        <v>118</v>
      </c>
      <c r="C42" s="37"/>
      <c r="D42" s="37">
        <v>2</v>
      </c>
      <c r="E42" t="s" s="40">
        <v>58</v>
      </c>
      <c r="F42" s="37"/>
      <c r="G42" s="37"/>
      <c r="H42" s="41">
        <v>1125</v>
      </c>
      <c r="I42" t="s" s="40">
        <v>29</v>
      </c>
      <c r="J42" s="42">
        <v>0</v>
      </c>
      <c r="K42" s="42">
        <v>0</v>
      </c>
      <c r="L42" s="43">
        <f>SUM(H42:K42)</f>
        <v>1125</v>
      </c>
      <c r="M42" s="48"/>
      <c r="N42" s="49"/>
      <c r="O42" t="s" s="15">
        <v>49</v>
      </c>
      <c r="P42" t="s" s="15">
        <v>49</v>
      </c>
      <c r="Q42" t="s" s="15">
        <v>49</v>
      </c>
      <c r="R42" s="32"/>
      <c r="S42" s="33"/>
      <c r="T42" s="34"/>
      <c r="U42" s="34"/>
      <c r="V42" s="34"/>
      <c r="W42" s="34"/>
      <c r="X42" s="47"/>
      <c r="Y42" s="4"/>
      <c r="Z42" s="50"/>
      <c r="AA42" s="50"/>
    </row>
    <row r="43" ht="15" customHeight="1">
      <c r="A43" t="s" s="35">
        <v>119</v>
      </c>
      <c r="B43" t="s" s="36">
        <v>120</v>
      </c>
      <c r="C43" s="37">
        <v>22</v>
      </c>
      <c r="D43" s="37"/>
      <c r="E43" t="s" s="40">
        <v>34</v>
      </c>
      <c r="F43" s="37"/>
      <c r="G43" s="37"/>
      <c r="H43" s="41">
        <f>O43</f>
        <v>1063</v>
      </c>
      <c r="I43" t="s" s="40">
        <v>29</v>
      </c>
      <c r="J43" s="42">
        <v>0</v>
      </c>
      <c r="K43" s="42">
        <v>0</v>
      </c>
      <c r="L43" s="43">
        <f>SUM(H43:K43)</f>
        <v>1063</v>
      </c>
      <c r="M43" s="48"/>
      <c r="N43" s="49"/>
      <c r="O43" s="62">
        <v>1063</v>
      </c>
      <c r="P43" t="s" s="63">
        <v>121</v>
      </c>
      <c r="Q43" t="s" s="63">
        <v>55</v>
      </c>
      <c r="R43" s="32"/>
      <c r="S43" s="33"/>
      <c r="T43" s="34"/>
      <c r="U43" s="34"/>
      <c r="V43" s="34"/>
      <c r="W43" s="34"/>
      <c r="X43" s="34"/>
      <c r="Y43" s="4"/>
      <c r="Z43" s="50"/>
      <c r="AA43" s="50"/>
    </row>
    <row r="44" ht="15" customHeight="1">
      <c r="A44" t="s" s="64">
        <v>122</v>
      </c>
      <c r="B44" t="s" s="65">
        <v>123</v>
      </c>
      <c r="C44" s="66">
        <v>37</v>
      </c>
      <c r="D44" s="66">
        <v>1</v>
      </c>
      <c r="E44" t="s" s="67">
        <v>46</v>
      </c>
      <c r="F44" s="68"/>
      <c r="G44" s="68"/>
      <c r="H44" t="s" s="69">
        <v>49</v>
      </c>
      <c r="I44" s="70"/>
      <c r="J44" s="71"/>
      <c r="K44" s="72"/>
      <c r="L44" t="s" s="73">
        <v>49</v>
      </c>
      <c r="M44" s="74"/>
      <c r="N44" s="75"/>
      <c r="O44" s="4"/>
      <c r="P44" s="4"/>
      <c r="Q44" s="4"/>
      <c r="R44" s="33"/>
      <c r="S44" s="76"/>
      <c r="T44" t="s" s="77">
        <v>124</v>
      </c>
      <c r="U44" s="4"/>
      <c r="V44" s="4"/>
      <c r="W44" s="34"/>
      <c r="X44" s="34"/>
      <c r="Y44" s="4"/>
      <c r="Z44" s="50"/>
      <c r="AA44" s="50"/>
    </row>
    <row r="45" ht="14.25" customHeight="1">
      <c r="A45" t="s" s="78">
        <v>125</v>
      </c>
      <c r="B45" t="s" s="79">
        <v>126</v>
      </c>
      <c r="C45" s="80">
        <v>20</v>
      </c>
      <c r="D45" s="81">
        <v>1</v>
      </c>
      <c r="E45" t="s" s="82">
        <v>34</v>
      </c>
      <c r="F45" t="s" s="82">
        <v>59</v>
      </c>
      <c r="G45" t="s" s="82">
        <v>29</v>
      </c>
      <c r="H45" s="83">
        <v>1190</v>
      </c>
      <c r="I45" s="84"/>
      <c r="J45" s="85"/>
      <c r="K45" s="4"/>
      <c r="L45" s="86">
        <v>1158</v>
      </c>
      <c r="M45" s="74"/>
      <c r="N45" s="75"/>
      <c r="O45" s="4"/>
      <c r="P45" s="4"/>
      <c r="Q45" s="4"/>
      <c r="R45" s="4"/>
      <c r="S45" s="76"/>
      <c r="T45" s="4"/>
      <c r="U45" s="4"/>
      <c r="V45" s="4"/>
      <c r="W45" s="34"/>
      <c r="X45" s="34"/>
      <c r="Y45" s="4"/>
      <c r="Z45" s="76"/>
      <c r="AA45" s="76"/>
    </row>
    <row r="46" ht="14.25" customHeight="1">
      <c r="A46" t="s" s="87">
        <v>127</v>
      </c>
      <c r="B46" t="s" s="88">
        <v>63</v>
      </c>
      <c r="C46" s="89">
        <v>21</v>
      </c>
      <c r="D46" s="89"/>
      <c r="E46" t="s" s="82">
        <v>28</v>
      </c>
      <c r="F46" s="89"/>
      <c r="G46" s="89"/>
      <c r="H46" s="81">
        <f>O46</f>
        <v>1117</v>
      </c>
      <c r="I46" t="s" s="82">
        <v>29</v>
      </c>
      <c r="J46" s="90">
        <v>0</v>
      </c>
      <c r="K46" s="90">
        <v>0</v>
      </c>
      <c r="L46" s="91">
        <f>SUM(H46:K46)</f>
        <v>1117</v>
      </c>
      <c r="M46" s="74"/>
      <c r="N46" s="75"/>
      <c r="O46" s="92">
        <v>1117</v>
      </c>
      <c r="P46" t="s" s="5">
        <v>128</v>
      </c>
      <c r="Q46" t="s" s="5">
        <v>55</v>
      </c>
      <c r="R46" s="4"/>
      <c r="S46" s="76"/>
      <c r="T46" s="4"/>
      <c r="U46" s="4"/>
      <c r="V46" s="4"/>
      <c r="W46" s="34"/>
      <c r="X46" s="34"/>
      <c r="Y46" s="4"/>
      <c r="Z46" s="76"/>
      <c r="AA46" s="76"/>
    </row>
    <row r="47" ht="14.25" customHeight="1">
      <c r="A47" t="s" s="87">
        <v>129</v>
      </c>
      <c r="B47" t="s" s="88">
        <v>130</v>
      </c>
      <c r="C47" s="89">
        <v>25</v>
      </c>
      <c r="D47" s="89">
        <v>1</v>
      </c>
      <c r="E47" t="s" s="82">
        <v>46</v>
      </c>
      <c r="F47" s="89"/>
      <c r="G47" s="89"/>
      <c r="H47" s="81">
        <v>1175</v>
      </c>
      <c r="I47" s="89"/>
      <c r="J47" s="90"/>
      <c r="K47" s="90"/>
      <c r="L47" s="86">
        <v>1175</v>
      </c>
      <c r="M47" s="74"/>
      <c r="N47" s="75"/>
      <c r="O47" s="93"/>
      <c r="P47" s="93"/>
      <c r="Q47" s="93"/>
      <c r="R47" s="4"/>
      <c r="S47" s="76"/>
      <c r="T47" s="4"/>
      <c r="U47" s="4"/>
      <c r="V47" s="4"/>
      <c r="W47" s="34"/>
      <c r="X47" s="34"/>
      <c r="Y47" s="4"/>
      <c r="Z47" s="76"/>
      <c r="AA47" s="76"/>
    </row>
    <row r="48" ht="14.25" customHeight="1">
      <c r="A48" t="s" s="87">
        <v>131</v>
      </c>
      <c r="B48" t="s" s="88">
        <v>132</v>
      </c>
      <c r="C48" s="89"/>
      <c r="D48" s="89">
        <v>1</v>
      </c>
      <c r="E48" t="s" s="82">
        <v>28</v>
      </c>
      <c r="F48" s="89"/>
      <c r="G48" s="89"/>
      <c r="H48" s="81">
        <f>O48</f>
        <v>1118</v>
      </c>
      <c r="I48" t="s" s="82">
        <v>29</v>
      </c>
      <c r="J48" s="90">
        <v>0</v>
      </c>
      <c r="K48" s="90">
        <v>0</v>
      </c>
      <c r="L48" s="91">
        <f>SUM(H48:K48)</f>
        <v>1118</v>
      </c>
      <c r="M48" s="74"/>
      <c r="N48" s="75"/>
      <c r="O48" s="92">
        <v>1118</v>
      </c>
      <c r="P48" t="s" s="5">
        <v>39</v>
      </c>
      <c r="Q48" t="s" s="5">
        <v>55</v>
      </c>
      <c r="R48" s="4"/>
      <c r="S48" s="76"/>
      <c r="T48" s="4"/>
      <c r="U48" s="4"/>
      <c r="V48" s="4"/>
      <c r="W48" s="34"/>
      <c r="X48" s="34"/>
      <c r="Y48" s="4"/>
      <c r="Z48" s="76"/>
      <c r="AA48" s="76"/>
    </row>
    <row r="49" ht="14.25" customHeight="1">
      <c r="A49" t="s" s="87">
        <v>133</v>
      </c>
      <c r="B49" t="s" s="88">
        <v>134</v>
      </c>
      <c r="C49" s="89"/>
      <c r="D49" s="89"/>
      <c r="E49" t="s" s="82">
        <v>28</v>
      </c>
      <c r="F49" s="89"/>
      <c r="G49" s="89"/>
      <c r="H49" s="81">
        <v>1300</v>
      </c>
      <c r="I49" t="s" s="82">
        <v>29</v>
      </c>
      <c r="J49" s="90">
        <v>0</v>
      </c>
      <c r="K49" s="90">
        <v>0</v>
      </c>
      <c r="L49" s="91">
        <f>SUM(H49:K49)</f>
        <v>1300</v>
      </c>
      <c r="M49" s="74"/>
      <c r="N49" s="75"/>
      <c r="O49" t="s" s="5">
        <v>49</v>
      </c>
      <c r="P49" t="s" s="5">
        <v>49</v>
      </c>
      <c r="Q49" t="s" s="5">
        <v>49</v>
      </c>
      <c r="R49" s="4"/>
      <c r="S49" s="76"/>
      <c r="T49" s="4"/>
      <c r="U49" s="4"/>
      <c r="V49" s="4"/>
      <c r="W49" s="34"/>
      <c r="X49" s="34"/>
      <c r="Y49" s="4"/>
      <c r="Z49" s="76"/>
      <c r="AA49" s="76"/>
    </row>
    <row r="50" ht="14.25" customHeight="1">
      <c r="A50" t="s" s="87">
        <v>135</v>
      </c>
      <c r="B50" t="s" s="88">
        <v>136</v>
      </c>
      <c r="C50" s="89"/>
      <c r="D50" s="89">
        <v>1</v>
      </c>
      <c r="E50" t="s" s="82">
        <v>77</v>
      </c>
      <c r="F50" s="89"/>
      <c r="G50" s="89"/>
      <c r="H50" s="81">
        <f>O50</f>
        <v>984</v>
      </c>
      <c r="I50" t="s" s="82">
        <v>59</v>
      </c>
      <c r="J50" s="90">
        <f>SUM(H50/100*2)</f>
        <v>19.68</v>
      </c>
      <c r="K50" s="90">
        <v>0</v>
      </c>
      <c r="L50" s="91">
        <f>SUM(H50:K50)</f>
        <v>1003.68</v>
      </c>
      <c r="M50" s="94"/>
      <c r="N50" s="95"/>
      <c r="O50" s="92">
        <v>984</v>
      </c>
      <c r="P50" t="s" s="5">
        <v>82</v>
      </c>
      <c r="Q50" t="s" s="5">
        <v>36</v>
      </c>
      <c r="R50" s="4"/>
      <c r="S50" s="76"/>
      <c r="T50" s="4"/>
      <c r="U50" s="4"/>
      <c r="V50" s="4"/>
      <c r="W50" s="34"/>
      <c r="X50" s="34"/>
      <c r="Y50" s="4"/>
      <c r="Z50" s="76"/>
      <c r="AA50" s="76"/>
    </row>
    <row r="51" ht="14.25" customHeight="1">
      <c r="A51" s="96"/>
      <c r="B51" s="97"/>
      <c r="C51" s="98"/>
      <c r="D51" s="99"/>
      <c r="E51" s="99"/>
      <c r="F51" s="98"/>
      <c r="G51" s="98"/>
      <c r="H51" s="100"/>
      <c r="I51" s="101"/>
      <c r="J51" s="100"/>
      <c r="K51" s="4"/>
      <c r="L51" s="102"/>
      <c r="M51" s="76"/>
      <c r="N51" s="76"/>
      <c r="O51" s="4"/>
      <c r="P51" s="4"/>
      <c r="Q51" s="4"/>
      <c r="R51" s="4"/>
      <c r="S51" s="76"/>
      <c r="T51" s="103"/>
      <c r="U51" s="103"/>
      <c r="V51" s="103"/>
      <c r="W51" s="34"/>
      <c r="X51" s="34"/>
      <c r="Y51" s="4"/>
      <c r="Z51" s="76"/>
      <c r="AA51" s="76"/>
    </row>
    <row r="52" ht="15" customHeight="1">
      <c r="A52" t="s" s="104">
        <v>137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4"/>
      <c r="L52" s="106"/>
      <c r="M52" s="76"/>
      <c r="N52" s="76"/>
      <c r="O52" s="103"/>
      <c r="P52" s="103"/>
      <c r="Q52" s="103"/>
      <c r="R52" s="4"/>
      <c r="S52" s="76"/>
      <c r="T52" s="103"/>
      <c r="U52" s="103"/>
      <c r="V52" s="103"/>
      <c r="W52" s="34"/>
      <c r="X52" s="34"/>
      <c r="Y52" s="4"/>
      <c r="Z52" s="76"/>
      <c r="AA52" s="76"/>
    </row>
    <row r="53" ht="15" customHeight="1">
      <c r="A53" s="107"/>
      <c r="B53" s="100"/>
      <c r="C53" s="100"/>
      <c r="D53" s="100"/>
      <c r="E53" s="100"/>
      <c r="F53" s="100"/>
      <c r="G53" s="100"/>
      <c r="H53" s="100"/>
      <c r="I53" s="108"/>
      <c r="J53" s="100"/>
      <c r="K53" s="4"/>
      <c r="L53" s="106"/>
      <c r="M53" s="76"/>
      <c r="N53" s="76"/>
      <c r="O53" s="103"/>
      <c r="P53" s="103"/>
      <c r="Q53" s="103"/>
      <c r="R53" s="4"/>
      <c r="S53" s="76"/>
      <c r="T53" s="103"/>
      <c r="U53" s="103"/>
      <c r="V53" s="103"/>
      <c r="W53" s="34"/>
      <c r="X53" s="34"/>
      <c r="Y53" s="4"/>
      <c r="Z53" s="76"/>
      <c r="AA53" s="76"/>
    </row>
    <row r="54" ht="15" customHeight="1">
      <c r="A54" t="s" s="109">
        <v>138</v>
      </c>
      <c r="B54" t="s" s="110">
        <v>139</v>
      </c>
      <c r="C54" s="4"/>
      <c r="D54" s="4"/>
      <c r="E54" s="4"/>
      <c r="F54" s="100"/>
      <c r="G54" s="100"/>
      <c r="H54" s="100"/>
      <c r="I54" s="108"/>
      <c r="J54" s="33"/>
      <c r="K54" s="4"/>
      <c r="L54" s="106"/>
      <c r="M54" s="76"/>
      <c r="N54" s="76"/>
      <c r="O54" s="103"/>
      <c r="P54" s="103"/>
      <c r="Q54" s="103"/>
      <c r="R54" s="4"/>
      <c r="S54" s="76"/>
      <c r="T54" s="103"/>
      <c r="U54" s="103"/>
      <c r="V54" s="103"/>
      <c r="W54" s="34"/>
      <c r="X54" s="34"/>
      <c r="Y54" s="4"/>
      <c r="Z54" s="76"/>
      <c r="AA54" s="76"/>
    </row>
    <row r="55" ht="15" customHeight="1">
      <c r="A55" t="s" s="5">
        <v>140</v>
      </c>
      <c r="B55" s="111"/>
      <c r="C55" s="4"/>
      <c r="D55" s="4"/>
      <c r="E55" s="4"/>
      <c r="F55" s="33"/>
      <c r="G55" s="33"/>
      <c r="H55" s="33"/>
      <c r="I55" s="108"/>
      <c r="J55" s="100"/>
      <c r="K55" s="4"/>
      <c r="L55" s="106"/>
      <c r="M55" s="76"/>
      <c r="N55" s="76"/>
      <c r="O55" s="103"/>
      <c r="P55" s="103"/>
      <c r="Q55" s="103"/>
      <c r="R55" s="4"/>
      <c r="S55" s="76"/>
      <c r="T55" s="103"/>
      <c r="U55" s="103"/>
      <c r="V55" s="103"/>
      <c r="W55" s="34"/>
      <c r="X55" s="34"/>
      <c r="Y55" s="4"/>
      <c r="Z55" s="76"/>
      <c r="AA55" s="76"/>
    </row>
    <row r="56" ht="15" customHeight="1">
      <c r="A56" s="4"/>
      <c r="B56" s="33"/>
      <c r="C56" s="112"/>
      <c r="D56" s="4"/>
      <c r="E56" s="4"/>
      <c r="F56" s="112"/>
      <c r="G56" s="112"/>
      <c r="H56" s="100"/>
      <c r="I56" s="101"/>
      <c r="J56" s="100"/>
      <c r="K56" s="4"/>
      <c r="L56" s="106"/>
      <c r="M56" s="76"/>
      <c r="N56" s="76"/>
      <c r="O56" s="103"/>
      <c r="P56" s="103"/>
      <c r="Q56" s="103"/>
      <c r="R56" s="4"/>
      <c r="S56" s="108"/>
      <c r="T56" s="103"/>
      <c r="U56" s="103"/>
      <c r="V56" s="103"/>
      <c r="W56" s="34"/>
      <c r="X56" s="34"/>
      <c r="Y56" s="4"/>
      <c r="Z56" s="76"/>
      <c r="AA56" s="76"/>
    </row>
    <row r="57" ht="15" customHeight="1">
      <c r="A57" s="98"/>
      <c r="B57" s="99"/>
      <c r="C57" s="98"/>
      <c r="D57" s="99"/>
      <c r="E57" s="99"/>
      <c r="F57" s="98"/>
      <c r="G57" s="98"/>
      <c r="H57" s="99"/>
      <c r="I57" s="108"/>
      <c r="J57" s="108"/>
      <c r="K57" s="99"/>
      <c r="L57" s="113"/>
      <c r="M57" s="108"/>
      <c r="N57" s="108"/>
      <c r="O57" s="103"/>
      <c r="P57" s="103"/>
      <c r="Q57" s="103"/>
      <c r="R57" s="4"/>
      <c r="S57" s="108"/>
      <c r="T57" s="103"/>
      <c r="U57" s="103"/>
      <c r="V57" s="103"/>
      <c r="W57" s="34"/>
      <c r="X57" s="34"/>
      <c r="Y57" s="4"/>
      <c r="Z57" s="76"/>
      <c r="AA57" s="76"/>
    </row>
    <row r="58" ht="15" customHeight="1">
      <c r="A58" s="4"/>
      <c r="B58" s="99"/>
      <c r="C58" s="98"/>
      <c r="D58" s="99"/>
      <c r="E58" s="99"/>
      <c r="F58" s="98"/>
      <c r="G58" s="98"/>
      <c r="H58" s="99"/>
      <c r="I58" s="108"/>
      <c r="J58" s="108"/>
      <c r="K58" s="99"/>
      <c r="L58" s="113"/>
      <c r="M58" s="108"/>
      <c r="N58" s="108"/>
      <c r="O58" s="103"/>
      <c r="P58" s="103"/>
      <c r="Q58" s="103"/>
      <c r="R58" s="4"/>
      <c r="S58" s="108"/>
      <c r="T58" t="s" s="114">
        <v>141</v>
      </c>
      <c r="U58" s="115"/>
      <c r="V58" s="115"/>
      <c r="W58" s="34"/>
      <c r="X58" s="34"/>
      <c r="Y58" s="4"/>
      <c r="Z58" s="76"/>
      <c r="AA58" s="76"/>
    </row>
    <row r="59" ht="14.25" customHeight="1">
      <c r="A59" s="4"/>
      <c r="B59" s="99"/>
      <c r="C59" s="98"/>
      <c r="D59" s="99"/>
      <c r="E59" s="99"/>
      <c r="F59" s="98"/>
      <c r="G59" s="98"/>
      <c r="H59" s="99"/>
      <c r="I59" s="108"/>
      <c r="J59" s="108"/>
      <c r="K59" s="99"/>
      <c r="L59" s="113"/>
      <c r="M59" s="108"/>
      <c r="N59" s="108"/>
      <c r="O59" s="114"/>
      <c r="P59" s="115"/>
      <c r="Q59" s="115"/>
      <c r="R59" s="4"/>
      <c r="S59" s="108"/>
      <c r="T59" s="115"/>
      <c r="U59" s="115"/>
      <c r="V59" s="115"/>
      <c r="W59" s="34"/>
      <c r="X59" s="34"/>
      <c r="Y59" s="4"/>
      <c r="Z59" s="76"/>
      <c r="AA59" s="76"/>
    </row>
    <row r="60" ht="15" customHeight="1">
      <c r="A60" s="98"/>
      <c r="B60" s="108"/>
      <c r="C60" s="116"/>
      <c r="D60" s="99"/>
      <c r="E60" s="99"/>
      <c r="F60" s="116"/>
      <c r="G60" s="116"/>
      <c r="H60" s="99"/>
      <c r="I60" s="108"/>
      <c r="J60" s="108"/>
      <c r="K60" s="99"/>
      <c r="L60" s="113"/>
      <c r="M60" s="108"/>
      <c r="N60" s="108"/>
      <c r="O60" s="115"/>
      <c r="P60" s="115"/>
      <c r="Q60" s="115"/>
      <c r="R60" s="4"/>
      <c r="S60" s="108"/>
      <c r="T60" s="115"/>
      <c r="U60" s="115"/>
      <c r="V60" s="115"/>
      <c r="W60" s="34"/>
      <c r="X60" s="34"/>
      <c r="Y60" s="4"/>
      <c r="Z60" s="76"/>
      <c r="AA60" s="76"/>
    </row>
    <row r="61" ht="1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113"/>
      <c r="M61" s="108"/>
      <c r="N61" s="108"/>
      <c r="O61" s="115"/>
      <c r="P61" s="115"/>
      <c r="Q61" s="115"/>
      <c r="R61" s="4"/>
      <c r="S61" s="108"/>
      <c r="T61" s="115"/>
      <c r="U61" s="115"/>
      <c r="V61" s="115"/>
      <c r="W61" s="34"/>
      <c r="X61" s="34"/>
      <c r="Y61" s="4"/>
      <c r="Z61" s="76"/>
      <c r="AA61" s="76"/>
    </row>
    <row r="62" ht="27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9"/>
      <c r="L62" s="120"/>
      <c r="M62" s="108"/>
      <c r="N62" s="108"/>
      <c r="O62" s="115"/>
      <c r="P62" s="115"/>
      <c r="Q62" s="115"/>
      <c r="R62" s="4"/>
      <c r="S62" s="4"/>
      <c r="T62" s="34"/>
      <c r="U62" s="34"/>
      <c r="V62" s="34"/>
      <c r="W62" s="34"/>
      <c r="X62" s="34"/>
      <c r="Y62" s="4"/>
      <c r="Z62" s="76"/>
      <c r="AA62" s="76"/>
    </row>
    <row r="63" ht="15" customHeight="1">
      <c r="A63" s="4"/>
      <c r="B63" s="100"/>
      <c r="C63" s="100"/>
      <c r="D63" s="100"/>
      <c r="E63" s="100"/>
      <c r="F63" s="100"/>
      <c r="G63" s="100"/>
      <c r="H63" s="108"/>
      <c r="I63" s="108"/>
      <c r="J63" s="100"/>
      <c r="K63" s="100"/>
      <c r="L63" s="120"/>
      <c r="M63" s="108"/>
      <c r="N63" s="108"/>
      <c r="O63" s="121"/>
      <c r="P63" s="121"/>
      <c r="Q63" s="121"/>
      <c r="R63" s="4"/>
      <c r="S63" s="4"/>
      <c r="T63" s="34"/>
      <c r="U63" s="34"/>
      <c r="V63" s="34"/>
      <c r="W63" s="34"/>
      <c r="X63" s="34"/>
      <c r="Y63" s="4"/>
      <c r="Z63" s="76"/>
      <c r="AA63" s="76"/>
    </row>
    <row r="64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2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34"/>
      <c r="Y64" s="4"/>
      <c r="Z64" s="4"/>
      <c r="AA64" s="4"/>
    </row>
    <row r="65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2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4"/>
      <c r="Y65" s="4"/>
      <c r="Z65" s="4"/>
      <c r="AA65" s="4"/>
    </row>
    <row r="6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2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4"/>
      <c r="Y66" s="4"/>
      <c r="Z66" s="4"/>
      <c r="AA66" s="4"/>
    </row>
    <row r="67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2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4"/>
      <c r="Y67" s="4"/>
      <c r="Z67" s="4"/>
      <c r="AA67" s="4"/>
    </row>
    <row r="68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2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4"/>
      <c r="Y68" s="4"/>
      <c r="Z68" s="4"/>
      <c r="AA68" s="4"/>
    </row>
    <row r="69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2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4"/>
      <c r="Y69" s="4"/>
      <c r="Z69" s="4"/>
      <c r="AA69" s="4"/>
    </row>
    <row r="70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2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4"/>
      <c r="Y70" s="4"/>
      <c r="Z70" s="4"/>
      <c r="AA70" s="4"/>
    </row>
    <row r="71" ht="15" customHeight="1">
      <c r="A71" s="33"/>
      <c r="B71" s="4"/>
      <c r="C71" s="4"/>
      <c r="D71" s="4"/>
      <c r="E71" s="4"/>
      <c r="F71" s="4"/>
      <c r="G71" s="4"/>
      <c r="H71" s="4"/>
      <c r="I71" s="4"/>
      <c r="J71" s="4"/>
      <c r="K71" s="4"/>
      <c r="L71" s="12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4"/>
      <c r="Y71" s="4"/>
      <c r="Z71" s="4"/>
      <c r="AA71" s="4"/>
    </row>
    <row r="72" ht="15" customHeight="1">
      <c r="A72" s="33"/>
      <c r="B72" s="4"/>
      <c r="C72" s="4"/>
      <c r="D72" s="4"/>
      <c r="E72" s="4"/>
      <c r="F72" s="4"/>
      <c r="G72" s="4"/>
      <c r="H72" s="4"/>
      <c r="I72" s="4"/>
      <c r="J72" s="4"/>
      <c r="K72" s="4"/>
      <c r="L72" s="12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34"/>
      <c r="Y72" s="4"/>
      <c r="Z72" s="4"/>
      <c r="AA72" s="4"/>
    </row>
    <row r="73" ht="15" customHeight="1">
      <c r="A73" s="33"/>
      <c r="B73" s="4"/>
      <c r="C73" s="4"/>
      <c r="D73" s="4"/>
      <c r="E73" s="4"/>
      <c r="F73" s="4"/>
      <c r="G73" s="4"/>
      <c r="H73" s="4"/>
      <c r="I73" s="4"/>
      <c r="J73" s="4"/>
      <c r="K73" s="4"/>
      <c r="L73" s="12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4"/>
      <c r="Y73" s="4"/>
      <c r="Z73" s="4"/>
      <c r="AA73" s="4"/>
    </row>
    <row r="74" ht="15" customHeight="1">
      <c r="A74" s="33"/>
      <c r="B74" s="4"/>
      <c r="C74" s="4"/>
      <c r="D74" s="4"/>
      <c r="E74" s="4"/>
      <c r="F74" s="4"/>
      <c r="G74" s="4"/>
      <c r="H74" s="4"/>
      <c r="I74" s="4"/>
      <c r="J74" s="4"/>
      <c r="K74" s="4"/>
      <c r="L74" s="12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34"/>
      <c r="Y74" s="4"/>
      <c r="Z74" s="4"/>
      <c r="AA74" s="4"/>
    </row>
    <row r="75" ht="15" customHeight="1">
      <c r="A75" s="33"/>
      <c r="B75" s="4"/>
      <c r="C75" s="4"/>
      <c r="D75" s="4"/>
      <c r="E75" s="4"/>
      <c r="F75" s="4"/>
      <c r="G75" s="4"/>
      <c r="H75" s="4"/>
      <c r="I75" s="4"/>
      <c r="J75" s="4"/>
      <c r="K75" s="4"/>
      <c r="L75" s="12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34"/>
      <c r="Y75" s="4"/>
      <c r="Z75" s="4"/>
      <c r="AA75" s="4"/>
    </row>
    <row r="7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2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34"/>
      <c r="Y76" s="4"/>
      <c r="Z76" s="4"/>
      <c r="AA76" s="4"/>
    </row>
    <row r="77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2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4"/>
      <c r="Y77" s="4"/>
      <c r="Z77" s="4"/>
      <c r="AA77" s="4"/>
    </row>
    <row r="78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2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34"/>
      <c r="Y78" s="4"/>
      <c r="Z78" s="4"/>
      <c r="AA78" s="4"/>
    </row>
    <row r="79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2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4"/>
      <c r="Y79" s="4"/>
      <c r="Z79" s="4"/>
      <c r="AA79" s="4"/>
    </row>
    <row r="8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2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4"/>
      <c r="Y80" s="4"/>
      <c r="Z80" s="4"/>
      <c r="AA80" s="4"/>
    </row>
    <row r="81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2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34"/>
      <c r="Y81" s="4"/>
      <c r="Z81" s="4"/>
      <c r="AA81" s="4"/>
    </row>
    <row r="82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2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34"/>
      <c r="Y82" s="4"/>
      <c r="Z82" s="4"/>
      <c r="AA82" s="4"/>
    </row>
    <row r="83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2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4"/>
      <c r="Y83" s="4"/>
      <c r="Z83" s="4"/>
      <c r="AA83" s="4"/>
    </row>
    <row r="84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2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4"/>
      <c r="Y84" s="4"/>
      <c r="Z84" s="4"/>
      <c r="AA84" s="4"/>
    </row>
    <row r="85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2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4"/>
      <c r="Y85" s="4"/>
      <c r="Z85" s="4"/>
      <c r="AA85" s="4"/>
    </row>
    <row r="8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2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4"/>
      <c r="Y86" s="4"/>
      <c r="Z86" s="4"/>
      <c r="AA86" s="4"/>
    </row>
    <row r="87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2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34"/>
      <c r="Y87" s="4"/>
      <c r="Z87" s="4"/>
      <c r="AA87" s="4"/>
    </row>
    <row r="88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2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34"/>
      <c r="Y88" s="4"/>
      <c r="Z88" s="4"/>
      <c r="AA88" s="4"/>
    </row>
    <row r="89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2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4"/>
      <c r="Y89" s="4"/>
      <c r="Z89" s="4"/>
      <c r="AA89" s="4"/>
    </row>
    <row r="9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2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34"/>
      <c r="Y90" s="4"/>
      <c r="Z90" s="4"/>
      <c r="AA90" s="4"/>
    </row>
    <row r="91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2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34"/>
      <c r="Y91" s="4"/>
      <c r="Z91" s="4"/>
      <c r="AA91" s="4"/>
    </row>
    <row r="92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2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4"/>
      <c r="Y92" s="4"/>
      <c r="Z92" s="4"/>
      <c r="AA92" s="4"/>
    </row>
    <row r="93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2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4"/>
      <c r="Y93" s="4"/>
      <c r="Z93" s="4"/>
      <c r="AA93" s="4"/>
    </row>
    <row r="94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2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4"/>
      <c r="Y94" s="4"/>
      <c r="Z94" s="4"/>
      <c r="AA94" s="4"/>
    </row>
    <row r="95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2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34"/>
      <c r="Y95" s="4"/>
      <c r="Z95" s="4"/>
      <c r="AA95" s="4"/>
    </row>
    <row r="96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2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34"/>
      <c r="Y96" s="4"/>
      <c r="Z96" s="4"/>
      <c r="AA96" s="4"/>
    </row>
    <row r="97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2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4"/>
      <c r="Y97" s="4"/>
      <c r="Z97" s="4"/>
      <c r="AA97" s="4"/>
    </row>
    <row r="98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2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34"/>
      <c r="Y98" s="4"/>
      <c r="Z98" s="4"/>
      <c r="AA98" s="4"/>
    </row>
    <row r="99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2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4"/>
      <c r="Y99" s="4"/>
      <c r="Z99" s="4"/>
      <c r="AA99" s="4"/>
    </row>
    <row r="100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2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34"/>
      <c r="Y100" s="4"/>
      <c r="Z100" s="4"/>
      <c r="AA100" s="4"/>
    </row>
    <row r="101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2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34"/>
      <c r="Y101" s="4"/>
      <c r="Z101" s="4"/>
      <c r="AA101" s="4"/>
    </row>
    <row r="102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2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34"/>
      <c r="Y102" s="4"/>
      <c r="Z102" s="4"/>
      <c r="AA102" s="4"/>
    </row>
    <row r="103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2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34"/>
      <c r="Y103" s="4"/>
      <c r="Z103" s="4"/>
      <c r="AA103" s="4"/>
    </row>
    <row r="104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2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34"/>
      <c r="Y104" s="4"/>
      <c r="Z104" s="4"/>
      <c r="AA104" s="4"/>
    </row>
    <row r="105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2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34"/>
      <c r="Y105" s="4"/>
      <c r="Z105" s="4"/>
      <c r="AA105" s="4"/>
    </row>
    <row r="10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2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34"/>
      <c r="Y106" s="4"/>
      <c r="Z106" s="4"/>
      <c r="AA106" s="4"/>
    </row>
    <row r="107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2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34"/>
      <c r="Y107" s="4"/>
      <c r="Z107" s="4"/>
      <c r="AA107" s="4"/>
    </row>
    <row r="108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2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34"/>
      <c r="Y108" s="4"/>
      <c r="Z108" s="4"/>
      <c r="AA108" s="4"/>
    </row>
    <row r="109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2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34"/>
      <c r="Y109" s="4"/>
      <c r="Z109" s="4"/>
      <c r="AA109" s="4"/>
    </row>
    <row r="110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2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34"/>
      <c r="Y110" s="4"/>
      <c r="Z110" s="4"/>
      <c r="AA110" s="4"/>
    </row>
    <row r="111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2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34"/>
      <c r="Y111" s="4"/>
      <c r="Z111" s="4"/>
      <c r="AA111" s="4"/>
    </row>
    <row r="112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2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34"/>
      <c r="Y112" s="4"/>
      <c r="Z112" s="4"/>
      <c r="AA112" s="4"/>
    </row>
    <row r="113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2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34"/>
      <c r="Y113" s="4"/>
      <c r="Z113" s="4"/>
      <c r="AA113" s="4"/>
    </row>
    <row r="114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2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34"/>
      <c r="Y114" s="4"/>
      <c r="Z114" s="4"/>
      <c r="AA114" s="4"/>
    </row>
    <row r="115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2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34"/>
      <c r="Y115" s="4"/>
      <c r="Z115" s="4"/>
      <c r="AA115" s="4"/>
    </row>
    <row r="116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2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34"/>
      <c r="Y116" s="4"/>
      <c r="Z116" s="4"/>
      <c r="AA116" s="4"/>
    </row>
    <row r="117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2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34"/>
      <c r="Y117" s="4"/>
      <c r="Z117" s="4"/>
      <c r="AA117" s="4"/>
    </row>
    <row r="118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2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34"/>
      <c r="Y118" s="4"/>
      <c r="Z118" s="4"/>
      <c r="AA118" s="4"/>
    </row>
    <row r="119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2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34"/>
      <c r="Y119" s="4"/>
      <c r="Z119" s="4"/>
      <c r="AA119" s="4"/>
    </row>
    <row r="120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2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34"/>
      <c r="Y120" s="4"/>
      <c r="Z120" s="4"/>
      <c r="AA120" s="4"/>
    </row>
    <row r="121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2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4"/>
      <c r="Y121" s="4"/>
      <c r="Z121" s="4"/>
      <c r="AA121" s="4"/>
    </row>
    <row r="122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2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4"/>
      <c r="Y122" s="4"/>
      <c r="Z122" s="4"/>
      <c r="AA122" s="4"/>
    </row>
    <row r="123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2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34"/>
      <c r="Y123" s="4"/>
      <c r="Z123" s="4"/>
      <c r="AA123" s="4"/>
    </row>
    <row r="124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2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4"/>
      <c r="Y124" s="4"/>
      <c r="Z124" s="4"/>
      <c r="AA124" s="4"/>
    </row>
    <row r="125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2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4"/>
      <c r="Y125" s="4"/>
      <c r="Z125" s="4"/>
      <c r="AA125" s="4"/>
    </row>
    <row r="126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2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4"/>
      <c r="Y126" s="4"/>
      <c r="Z126" s="4"/>
      <c r="AA126" s="4"/>
    </row>
  </sheetData>
  <mergeCells count="11">
    <mergeCell ref="T44:V57"/>
    <mergeCell ref="T58:V61"/>
    <mergeCell ref="O3:Q3"/>
    <mergeCell ref="O4:Q4"/>
    <mergeCell ref="A1:M1"/>
    <mergeCell ref="I4:J4"/>
    <mergeCell ref="B61:J61"/>
    <mergeCell ref="I3:J3"/>
    <mergeCell ref="C4:F4"/>
    <mergeCell ref="A52:J52"/>
    <mergeCell ref="B54:B55"/>
  </mergeCells>
  <conditionalFormatting sqref="J6:K44 E7:E44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